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7680" activeTab="3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  <externalReference r:id="rId6"/>
  </externalReferences>
  <definedNames>
    <definedName name="_xlnm.Print_Area" localSheetId="0">Sheet1!$A$1:$F$32</definedName>
    <definedName name="اجمالي_قيمة_الايرادات_حسب_عائدية_المنشأت_لسنة_2008" localSheetId="0">Sheet1!#REF!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4"/>
  <c r="L9"/>
  <c r="J9"/>
  <c r="H9"/>
  <c r="F9"/>
  <c r="D9"/>
  <c r="N8"/>
  <c r="L8"/>
  <c r="J8"/>
  <c r="H8"/>
  <c r="F8"/>
  <c r="D8"/>
  <c r="N7"/>
  <c r="L7"/>
  <c r="J7"/>
  <c r="H7"/>
  <c r="F7"/>
  <c r="D7"/>
  <c r="N6"/>
  <c r="L6"/>
  <c r="J6"/>
  <c r="H6"/>
  <c r="F6"/>
  <c r="D6"/>
  <c r="N5"/>
  <c r="L5"/>
  <c r="J5"/>
  <c r="H5"/>
  <c r="F5"/>
  <c r="D5"/>
  <c r="E127" i="3" l="1"/>
  <c r="B27" i="2" l="1"/>
  <c r="C26"/>
  <c r="B26"/>
  <c r="D26" s="1"/>
  <c r="C25"/>
  <c r="B25"/>
  <c r="D25" s="1"/>
  <c r="C24"/>
  <c r="B24"/>
  <c r="D24" s="1"/>
  <c r="C23"/>
  <c r="B23"/>
  <c r="D23" s="1"/>
  <c r="C22"/>
  <c r="B22"/>
  <c r="D22" s="1"/>
  <c r="C21"/>
  <c r="B21"/>
  <c r="D21" s="1"/>
  <c r="C20"/>
  <c r="B20"/>
  <c r="D20" s="1"/>
  <c r="C19"/>
  <c r="B19"/>
  <c r="D19" s="1"/>
  <c r="C18"/>
  <c r="C27" s="1"/>
  <c r="B18"/>
  <c r="D18" s="1"/>
  <c r="D27" s="1"/>
  <c r="C12"/>
  <c r="B12"/>
  <c r="D12" s="1"/>
  <c r="C11"/>
  <c r="B11"/>
  <c r="D11" s="1"/>
  <c r="C10"/>
  <c r="B10"/>
  <c r="D10" s="1"/>
  <c r="C9"/>
  <c r="B9"/>
  <c r="D9" s="1"/>
  <c r="C8"/>
  <c r="B8"/>
  <c r="D8" s="1"/>
  <c r="C7"/>
  <c r="B7"/>
  <c r="D7" s="1"/>
  <c r="C6"/>
  <c r="B6"/>
  <c r="D6" s="1"/>
  <c r="C5"/>
  <c r="B5"/>
  <c r="D5" s="1"/>
  <c r="C4"/>
  <c r="C13" s="1"/>
  <c r="B4"/>
  <c r="D4" s="1"/>
  <c r="D13" s="1"/>
  <c r="B13" l="1"/>
  <c r="B4" i="1" l="1"/>
  <c r="C4"/>
  <c r="D4"/>
  <c r="E4"/>
  <c r="F4"/>
  <c r="B5"/>
  <c r="C5"/>
  <c r="D5"/>
  <c r="E5"/>
  <c r="F5"/>
  <c r="F8" s="1"/>
  <c r="B6"/>
  <c r="C6"/>
  <c r="D6"/>
  <c r="E6"/>
  <c r="F6"/>
  <c r="B7"/>
  <c r="C7"/>
  <c r="D7"/>
  <c r="E7"/>
  <c r="F7"/>
  <c r="J14"/>
  <c r="H15"/>
  <c r="I19"/>
  <c r="I29"/>
  <c r="B8" l="1"/>
  <c r="D8"/>
  <c r="E8"/>
  <c r="C8"/>
</calcChain>
</file>

<file path=xl/sharedStrings.xml><?xml version="1.0" encoding="utf-8"?>
<sst xmlns="http://schemas.openxmlformats.org/spreadsheetml/2006/main" count="111" uniqueCount="70">
  <si>
    <t xml:space="preserve">نوع الايراد </t>
  </si>
  <si>
    <t xml:space="preserve">شكل (7)   قيمة ايرادات وزارة التجارة  لسنة 2016
</t>
  </si>
  <si>
    <t xml:space="preserve">شكل  (6)  قيمة ايرادات وزارة الصحة / البيئة  لسنة 2016
</t>
  </si>
  <si>
    <t xml:space="preserve">شكل (5)  قيمة ايرادات وزارة الزراعة لسنة 2016
</t>
  </si>
  <si>
    <t xml:space="preserve">شكل (4)  قيمة ايرادات وزارة النفط لسنة 2016
</t>
  </si>
  <si>
    <t>شكل (3)  اجمالي قيمة الايرادات حسب عائدية المنشات لسنة 2016</t>
  </si>
  <si>
    <t>شكل  (2) اجمالي قيمة الايرادات حسب النوع لسنة 2016</t>
  </si>
  <si>
    <t>الاجمالي</t>
  </si>
  <si>
    <t>الايرادات الاخرى</t>
  </si>
  <si>
    <t>الايرادات االتحويلية</t>
  </si>
  <si>
    <t>الايـرادات الثانـوية</t>
  </si>
  <si>
    <t>الايرادات الرئيسة</t>
  </si>
  <si>
    <t>المجموع</t>
  </si>
  <si>
    <t>التجارة</t>
  </si>
  <si>
    <t>الصحة / البيئة</t>
  </si>
  <si>
    <t>الزراعة</t>
  </si>
  <si>
    <t>النفط</t>
  </si>
  <si>
    <t>القيمة : الف دينار</t>
  </si>
  <si>
    <t xml:space="preserve"> اجمالي قيمة الايرادات حسب عائدية المنشأت لسنة 2016</t>
  </si>
  <si>
    <t xml:space="preserve">   توزيع العاملين في نهاية السنة حسب الجنسية والصنف لسنة 2016</t>
  </si>
  <si>
    <t xml:space="preserve">اصناف العاملين </t>
  </si>
  <si>
    <t>العراقيون</t>
  </si>
  <si>
    <t>العرب</t>
  </si>
  <si>
    <t xml:space="preserve">   </t>
  </si>
  <si>
    <t>رئيس الشركة والمدراء العامون ومعاونيهم</t>
  </si>
  <si>
    <t xml:space="preserve">العاملون في الامور الإدارية والذاتية والاحصاء والحقوق </t>
  </si>
  <si>
    <t>العاملون في الحسابات والتدقيق</t>
  </si>
  <si>
    <t>العاملون في المشتريات والإستيرادات</t>
  </si>
  <si>
    <t>العاملون في المبيــعات</t>
  </si>
  <si>
    <t>العاملون في المخــازن</t>
  </si>
  <si>
    <t>العاملون في الشعب الفنيــــة</t>
  </si>
  <si>
    <t>العاملون في شعبة الصيانة والتصليح والإنتاج</t>
  </si>
  <si>
    <t>العاملون في الخـدمــات</t>
  </si>
  <si>
    <t xml:space="preserve"> توزيع العاملين في نهاية السنة حسب الجنس والصنف لسنة 2016</t>
  </si>
  <si>
    <t xml:space="preserve">ذكور </t>
  </si>
  <si>
    <t>اناث</t>
  </si>
  <si>
    <t xml:space="preserve">العاملون في الامور الإدارية والذاتية والإحصاء والحقوق </t>
  </si>
  <si>
    <t xml:space="preserve"> قيمة المخزون السلعي للبضائع حسب عائدية المنشأت لسنة 2016</t>
  </si>
  <si>
    <t>الوزارة</t>
  </si>
  <si>
    <t>نوع المخزون</t>
  </si>
  <si>
    <t>خامات ومواد أولية</t>
  </si>
  <si>
    <t>وقود وزيوت</t>
  </si>
  <si>
    <t xml:space="preserve">أدوات أحتياطية </t>
  </si>
  <si>
    <t>مواد تعبئة وتغليف</t>
  </si>
  <si>
    <t>متنوعات</t>
  </si>
  <si>
    <t>مخزون انتاج غير تام</t>
  </si>
  <si>
    <t>مخزون المواد لدى الغير</t>
  </si>
  <si>
    <t>بضائع تامة الصنع لغرض البيع</t>
  </si>
  <si>
    <t>المجمـوع</t>
  </si>
  <si>
    <t>مخزون  أول المدة</t>
  </si>
  <si>
    <t>مخزون أخر المدة</t>
  </si>
  <si>
    <t>قيمة التغير في المخزون</t>
  </si>
  <si>
    <t>5915800-</t>
  </si>
  <si>
    <t>841292-</t>
  </si>
  <si>
    <t xml:space="preserve">  مؤشرات اجمالية لتطورنشاط منشأت القطاع العام التجاري للمدة 2011-2016</t>
  </si>
  <si>
    <t xml:space="preserve"> </t>
  </si>
  <si>
    <t xml:space="preserve"> القيمة: مليار دينار</t>
  </si>
  <si>
    <t>السنة</t>
  </si>
  <si>
    <t xml:space="preserve">عدد المنشأت </t>
  </si>
  <si>
    <t>عدد العاملين</t>
  </si>
  <si>
    <t>نسبة التغيير %</t>
  </si>
  <si>
    <t>أجور ومزايا العاملين</t>
  </si>
  <si>
    <t>قيمة المشتريات</t>
  </si>
  <si>
    <t xml:space="preserve"> قيمة المبيعات</t>
  </si>
  <si>
    <t>قيمة المصروفات</t>
  </si>
  <si>
    <t>قيمة الايرادات</t>
  </si>
  <si>
    <t>-</t>
  </si>
  <si>
    <t>شكل (1)  اجمالي قيمة المشتريات والمبيعات والمصروفات والايرادات للمدة  2011-2016</t>
  </si>
  <si>
    <t xml:space="preserve">                           </t>
  </si>
  <si>
    <t xml:space="preserve">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</si>
</sst>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 * #,##0.00_ ;_ * \-#,##0.00_ ;_ * &quot;-&quot;??_ ;_ @_ "/>
    <numFmt numFmtId="165" formatCode="#,##0_ ;\-#,##0\ "/>
    <numFmt numFmtId="166" formatCode="[$-1010409]d/m/yyyy\ h:mm\ AM/PM;@"/>
    <numFmt numFmtId="167" formatCode="0.0"/>
  </numFmts>
  <fonts count="18">
    <font>
      <sz val="10"/>
      <name val="Arabic Transparent"/>
      <charset val="178"/>
    </font>
    <font>
      <sz val="10"/>
      <name val="Arabic Transparent"/>
      <charset val="178"/>
    </font>
    <font>
      <b/>
      <sz val="10"/>
      <name val="Arabic Transparent"/>
      <charset val="178"/>
    </font>
    <font>
      <sz val="14"/>
      <name val="Arabic Transparent"/>
      <charset val="178"/>
    </font>
    <font>
      <sz val="16"/>
      <name val="Arabic Transparent"/>
      <charset val="178"/>
    </font>
    <font>
      <b/>
      <sz val="14"/>
      <name val="Arabic Transparent"/>
      <charset val="178"/>
    </font>
    <font>
      <b/>
      <sz val="12"/>
      <name val="Arabic Transparent"/>
      <charset val="178"/>
    </font>
    <font>
      <sz val="12"/>
      <name val="Arabic Transparent"/>
      <charset val="178"/>
    </font>
    <font>
      <b/>
      <sz val="14"/>
      <color rgb="FF0070C0"/>
      <name val="Arabic Transparent"/>
      <charset val="178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abic Transparent"/>
      <charset val="178"/>
    </font>
    <font>
      <sz val="14"/>
      <name val="Arial"/>
      <family val="2"/>
    </font>
    <font>
      <b/>
      <sz val="16"/>
      <name val="Arial"/>
      <family val="2"/>
    </font>
    <font>
      <sz val="18"/>
      <name val="Arabic Transparent"/>
      <charset val="17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7" fillId="0" borderId="0" xfId="0" applyFont="1"/>
    <xf numFmtId="1" fontId="6" fillId="0" borderId="0" xfId="0" applyNumberFormat="1" applyFont="1" applyBorder="1" applyAlignment="1">
      <alignment horizontal="center" vertical="center" wrapText="1"/>
    </xf>
    <xf numFmtId="1" fontId="0" fillId="0" borderId="0" xfId="0" applyNumberFormat="1"/>
    <xf numFmtId="165" fontId="9" fillId="2" borderId="3" xfId="1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right" vertical="center" wrapText="1"/>
    </xf>
    <xf numFmtId="0" fontId="0" fillId="0" borderId="0" xfId="0" applyBorder="1"/>
    <xf numFmtId="165" fontId="9" fillId="0" borderId="5" xfId="1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right" vertical="center" wrapText="1"/>
    </xf>
    <xf numFmtId="165" fontId="9" fillId="0" borderId="6" xfId="1" applyNumberFormat="1" applyFont="1" applyBorder="1" applyAlignment="1">
      <alignment horizontal="center" vertical="center"/>
    </xf>
    <xf numFmtId="165" fontId="9" fillId="0" borderId="7" xfId="1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right" vertical="center" wrapText="1"/>
    </xf>
    <xf numFmtId="0" fontId="0" fillId="0" borderId="0" xfId="0" applyFill="1"/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/>
    </xf>
    <xf numFmtId="0" fontId="12" fillId="0" borderId="9" xfId="0" applyFont="1" applyBorder="1" applyAlignment="1">
      <alignment horizontal="right" vertical="center" wrapText="1"/>
    </xf>
    <xf numFmtId="1" fontId="13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2" fillId="0" borderId="5" xfId="0" applyFont="1" applyBorder="1" applyAlignment="1">
      <alignment horizontal="right" vertical="center" wrapText="1"/>
    </xf>
    <xf numFmtId="1" fontId="13" fillId="0" borderId="5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2" fillId="2" borderId="10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3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readingOrder="2"/>
    </xf>
    <xf numFmtId="1" fontId="7" fillId="0" borderId="0" xfId="0" applyNumberFormat="1" applyFont="1" applyFill="1" applyBorder="1" applyAlignment="1">
      <alignment horizontal="center" vertical="center" wrapText="1" readingOrder="2"/>
    </xf>
    <xf numFmtId="166" fontId="7" fillId="0" borderId="0" xfId="0" applyNumberFormat="1" applyFont="1" applyFill="1" applyBorder="1" applyAlignment="1">
      <alignment horizontal="center" vertical="center" wrapText="1" readingOrder="2"/>
    </xf>
    <xf numFmtId="1" fontId="7" fillId="0" borderId="0" xfId="0" applyNumberFormat="1" applyFont="1" applyBorder="1" applyAlignment="1">
      <alignment horizontal="center" vertical="center" wrapText="1" readingOrder="2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2" fillId="0" borderId="11" xfId="0" applyFont="1" applyBorder="1" applyAlignment="1">
      <alignment horizontal="right"/>
    </xf>
    <xf numFmtId="0" fontId="15" fillId="0" borderId="11" xfId="0" applyFont="1" applyBorder="1" applyAlignment="1"/>
    <xf numFmtId="0" fontId="15" fillId="0" borderId="11" xfId="0" applyFont="1" applyBorder="1"/>
    <xf numFmtId="1" fontId="12" fillId="0" borderId="11" xfId="0" applyNumberFormat="1" applyFont="1" applyBorder="1" applyAlignment="1">
      <alignment horizontal="left" vertical="center" wrapText="1"/>
    </xf>
    <xf numFmtId="0" fontId="0" fillId="0" borderId="11" xfId="0" applyBorder="1"/>
    <xf numFmtId="0" fontId="12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13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 readingOrder="2"/>
    </xf>
    <xf numFmtId="165" fontId="13" fillId="4" borderId="11" xfId="1" applyNumberFormat="1" applyFont="1" applyFill="1" applyBorder="1" applyAlignment="1">
      <alignment horizontal="center" vertical="center" wrapText="1" readingOrder="2"/>
    </xf>
    <xf numFmtId="0" fontId="7" fillId="0" borderId="11" xfId="0" applyFont="1" applyBorder="1"/>
    <xf numFmtId="165" fontId="13" fillId="4" borderId="11" xfId="1" applyNumberFormat="1" applyFont="1" applyFill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 readingOrder="2"/>
    </xf>
    <xf numFmtId="165" fontId="13" fillId="2" borderId="11" xfId="1" applyNumberFormat="1" applyFont="1" applyFill="1" applyBorder="1" applyAlignment="1">
      <alignment horizontal="center" vertical="center" wrapText="1" readingOrder="2"/>
    </xf>
    <xf numFmtId="165" fontId="13" fillId="2" borderId="11" xfId="1" applyNumberFormat="1" applyFont="1" applyFill="1" applyBorder="1" applyAlignment="1">
      <alignment horizontal="center" vertical="center" wrapText="1" readingOrder="1"/>
    </xf>
    <xf numFmtId="0" fontId="12" fillId="2" borderId="12" xfId="0" applyFont="1" applyFill="1" applyBorder="1" applyAlignment="1">
      <alignment horizontal="center" vertical="center" wrapText="1"/>
    </xf>
    <xf numFmtId="165" fontId="13" fillId="4" borderId="12" xfId="1" applyNumberFormat="1" applyFont="1" applyFill="1" applyBorder="1" applyAlignment="1">
      <alignment horizontal="center" vertical="center" wrapText="1" readingOrder="2"/>
    </xf>
    <xf numFmtId="165" fontId="13" fillId="4" borderId="12" xfId="1" applyNumberFormat="1" applyFont="1" applyFill="1" applyBorder="1" applyAlignment="1">
      <alignment horizontal="center" vertical="center" wrapText="1" readingOrder="1"/>
    </xf>
    <xf numFmtId="165" fontId="13" fillId="2" borderId="12" xfId="1" applyNumberFormat="1" applyFont="1" applyFill="1" applyBorder="1" applyAlignment="1">
      <alignment horizontal="center" vertical="center" wrapText="1" readingOrder="2"/>
    </xf>
    <xf numFmtId="165" fontId="13" fillId="2" borderId="12" xfId="1" applyNumberFormat="1" applyFont="1" applyFill="1" applyBorder="1" applyAlignment="1">
      <alignment horizontal="center" vertical="center" wrapText="1" readingOrder="1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Border="1"/>
    <xf numFmtId="165" fontId="13" fillId="4" borderId="12" xfId="1" applyNumberFormat="1" applyFont="1" applyFill="1" applyBorder="1" applyAlignment="1">
      <alignment horizontal="center" vertical="center" readingOrder="1"/>
    </xf>
    <xf numFmtId="167" fontId="16" fillId="0" borderId="0" xfId="0" applyNumberFormat="1" applyFont="1" applyAlignment="1">
      <alignment horizontal="center" vertical="center"/>
    </xf>
    <xf numFmtId="167" fontId="11" fillId="0" borderId="3" xfId="0" applyNumberFormat="1" applyFont="1" applyBorder="1" applyAlignment="1">
      <alignment horizontal="right" vertical="center"/>
    </xf>
    <xf numFmtId="1" fontId="2" fillId="0" borderId="0" xfId="0" applyNumberFormat="1" applyFont="1"/>
    <xf numFmtId="167" fontId="2" fillId="0" borderId="0" xfId="0" applyNumberFormat="1" applyFont="1"/>
    <xf numFmtId="167" fontId="11" fillId="0" borderId="3" xfId="0" applyNumberFormat="1" applyFont="1" applyBorder="1" applyAlignment="1">
      <alignment horizontal="left" vertical="center"/>
    </xf>
    <xf numFmtId="1" fontId="12" fillId="5" borderId="13" xfId="0" applyNumberFormat="1" applyFont="1" applyFill="1" applyBorder="1" applyAlignment="1">
      <alignment horizontal="center" vertical="center" wrapText="1"/>
    </xf>
    <xf numFmtId="167" fontId="12" fillId="5" borderId="13" xfId="0" applyNumberFormat="1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167" fontId="11" fillId="0" borderId="14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167" fontId="12" fillId="0" borderId="15" xfId="0" applyNumberFormat="1" applyFont="1" applyBorder="1" applyAlignment="1">
      <alignment horizontal="center" vertical="center" wrapText="1"/>
    </xf>
    <xf numFmtId="167" fontId="12" fillId="0" borderId="15" xfId="0" applyNumberFormat="1" applyFont="1" applyFill="1" applyBorder="1" applyAlignment="1">
      <alignment horizontal="center" vertical="center" wrapText="1"/>
    </xf>
    <xf numFmtId="165" fontId="17" fillId="0" borderId="0" xfId="1" applyNumberFormat="1" applyFont="1"/>
    <xf numFmtId="1" fontId="12" fillId="0" borderId="15" xfId="0" applyNumberFormat="1" applyFont="1" applyBorder="1" applyAlignment="1">
      <alignment horizontal="center" vertical="center"/>
    </xf>
    <xf numFmtId="167" fontId="12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1" fontId="12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167" fontId="6" fillId="0" borderId="2" xfId="0" applyNumberFormat="1" applyFont="1" applyBorder="1" applyAlignment="1">
      <alignment horizontal="center" vertical="center"/>
    </xf>
    <xf numFmtId="1" fontId="1" fillId="0" borderId="0" xfId="0" applyNumberFormat="1" applyFont="1"/>
    <xf numFmtId="167" fontId="1" fillId="0" borderId="0" xfId="0" applyNumberFormat="1" applyFont="1"/>
    <xf numFmtId="1" fontId="0" fillId="0" borderId="0" xfId="0" applyNumberFormat="1" applyAlignment="1"/>
    <xf numFmtId="167" fontId="0" fillId="0" borderId="0" xfId="0" applyNumberFormat="1" applyAlignment="1"/>
    <xf numFmtId="1" fontId="14" fillId="0" borderId="0" xfId="0" applyNumberFormat="1" applyFont="1" applyAlignment="1"/>
    <xf numFmtId="167" fontId="14" fillId="0" borderId="0" xfId="0" applyNumberFormat="1" applyFont="1" applyAlignment="1"/>
    <xf numFmtId="167" fontId="5" fillId="0" borderId="0" xfId="0" applyNumberFormat="1" applyFont="1" applyAlignment="1"/>
    <xf numFmtId="164" fontId="1" fillId="0" borderId="0" xfId="1" applyFon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autoTitleDeleted val="1"/>
    <c:plotArea>
      <c:layout/>
      <c:barChart>
        <c:barDir val="col"/>
        <c:grouping val="clustered"/>
        <c:ser>
          <c:idx val="4"/>
          <c:order val="0"/>
          <c:tx>
            <c:strRef>
              <c:f>Sheet1!$A$8</c:f>
              <c:strCache>
                <c:ptCount val="1"/>
                <c:pt idx="0">
                  <c:v>الاجمالي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strRef>
              <c:f>Sheet1!$B$3:$E$3</c:f>
              <c:strCache>
                <c:ptCount val="4"/>
                <c:pt idx="0">
                  <c:v>النفط</c:v>
                </c:pt>
                <c:pt idx="1">
                  <c:v>الزراعة</c:v>
                </c:pt>
                <c:pt idx="2">
                  <c:v>الصحة / البيئة</c:v>
                </c:pt>
                <c:pt idx="3">
                  <c:v>التجارة</c:v>
                </c:pt>
              </c:strCache>
            </c:strRef>
          </c:cat>
          <c:val>
            <c:numRef>
              <c:f>Sheet1!$B$8:$E$8</c:f>
              <c:numCache>
                <c:formatCode>#,##0_ ;\-#,##0\ </c:formatCode>
                <c:ptCount val="4"/>
                <c:pt idx="0">
                  <c:v>8327389872</c:v>
                </c:pt>
                <c:pt idx="1">
                  <c:v>121074782</c:v>
                </c:pt>
                <c:pt idx="2">
                  <c:v>433427862</c:v>
                </c:pt>
                <c:pt idx="3">
                  <c:v>3001025582</c:v>
                </c:pt>
              </c:numCache>
            </c:numRef>
          </c:val>
        </c:ser>
        <c:dLbls/>
        <c:axId val="61933824"/>
        <c:axId val="61989248"/>
      </c:barChart>
      <c:catAx>
        <c:axId val="61933824"/>
        <c:scaling>
          <c:orientation val="maxMin"/>
        </c:scaling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الايرادات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61989248"/>
        <c:crosses val="autoZero"/>
        <c:auto val="1"/>
        <c:lblAlgn val="ctr"/>
        <c:lblOffset val="100"/>
        <c:tickLblSkip val="2"/>
        <c:tickMarkSkip val="1"/>
      </c:catAx>
      <c:valAx>
        <c:axId val="61989248"/>
        <c:scaling>
          <c:orientation val="minMax"/>
        </c:scaling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\-#,##0\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61933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rotY val="360"/>
      <c:perspective val="0"/>
    </c:view3D>
    <c:plotArea>
      <c:layout>
        <c:manualLayout>
          <c:layoutTarget val="inner"/>
          <c:xMode val="edge"/>
          <c:yMode val="edge"/>
          <c:x val="0.16893623591168755"/>
          <c:y val="0.21164132261245125"/>
          <c:w val="0.60053619595128449"/>
          <c:h val="0.63857834780961653"/>
        </c:manualLayout>
      </c:layout>
      <c:pie3DChart>
        <c:varyColors val="1"/>
        <c:ser>
          <c:idx val="0"/>
          <c:order val="0"/>
          <c:explosion val="28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dLbl>
              <c:idx val="0"/>
              <c:layout>
                <c:manualLayout>
                  <c:x val="0.24322199921088292"/>
                  <c:y val="0.21963087947339918"/>
                </c:manualLayout>
              </c:layout>
              <c:numFmt formatCode="0.0%" sourceLinked="0"/>
              <c:spPr/>
              <c:txPr>
                <a:bodyPr anchorCtr="0"/>
                <a:lstStyle/>
                <a:p>
                  <a:pPr algn="r">
                    <a:defRPr sz="9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33929106612539E-2"/>
                  <c:y val="6.704204481908522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511493156781021E-2"/>
                  <c:y val="-2.386086457011930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33445113478462257"/>
                  <c:y val="6.1720377736288121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Sheet1!$A$4:$A$7</c:f>
              <c:strCache>
                <c:ptCount val="4"/>
                <c:pt idx="0">
                  <c:v>الايرادات الرئيسة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Sheet1!$F$4:$F$7</c:f>
              <c:numCache>
                <c:formatCode>#,##0_ ;\-#,##0\ </c:formatCode>
                <c:ptCount val="4"/>
                <c:pt idx="0">
                  <c:v>8274134695</c:v>
                </c:pt>
                <c:pt idx="1">
                  <c:v>69179057</c:v>
                </c:pt>
                <c:pt idx="2">
                  <c:v>2863149271</c:v>
                </c:pt>
                <c:pt idx="3">
                  <c:v>676455075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>
        <c:manualLayout>
          <c:layoutTarget val="inner"/>
          <c:xMode val="edge"/>
          <c:yMode val="edge"/>
          <c:x val="0.26159720034995632"/>
          <c:y val="0.17755892188603331"/>
          <c:w val="0.45013928258967628"/>
          <c:h val="0.6854912932837712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Pt>
            <c:idx val="1"/>
            <c:explosion val="34"/>
          </c:dPt>
          <c:dPt>
            <c:idx val="2"/>
          </c:dPt>
          <c:dPt>
            <c:idx val="3"/>
          </c:dPt>
          <c:dLbls>
            <c:dLbl>
              <c:idx val="0"/>
              <c:layout>
                <c:manualLayout>
                  <c:x val="0.24389636779273563"/>
                  <c:y val="2.807017543859649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2626421697288E-2"/>
                  <c:y val="9.47546531302877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516185476815407E-2"/>
                  <c:y val="-1.353637901861252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35763534558180227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Sheet1!$B$3:$E$3</c:f>
              <c:strCache>
                <c:ptCount val="4"/>
                <c:pt idx="0">
                  <c:v>النفط</c:v>
                </c:pt>
                <c:pt idx="1">
                  <c:v>الزراعة</c:v>
                </c:pt>
                <c:pt idx="2">
                  <c:v>الصحة / البيئة</c:v>
                </c:pt>
                <c:pt idx="3">
                  <c:v>التجارة</c:v>
                </c:pt>
              </c:strCache>
            </c:strRef>
          </c:cat>
          <c:val>
            <c:numRef>
              <c:f>Sheet1!$B$8:$E$8</c:f>
              <c:numCache>
                <c:formatCode>#,##0_ ;\-#,##0\ </c:formatCode>
                <c:ptCount val="4"/>
                <c:pt idx="0">
                  <c:v>8327389872</c:v>
                </c:pt>
                <c:pt idx="1">
                  <c:v>121074782</c:v>
                </c:pt>
                <c:pt idx="2">
                  <c:v>433427862</c:v>
                </c:pt>
                <c:pt idx="3">
                  <c:v>3001025582</c:v>
                </c:pt>
              </c:numCache>
            </c:numRef>
          </c:val>
        </c:ser>
        <c:dLbls/>
        <c:firstSliceAng val="360"/>
      </c:pie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rotY val="360"/>
      <c:perspective val="0"/>
    </c:view3D>
    <c:plotArea>
      <c:layout>
        <c:manualLayout>
          <c:layoutTarget val="inner"/>
          <c:xMode val="edge"/>
          <c:yMode val="edge"/>
          <c:x val="0.12138957630296211"/>
          <c:y val="0.17765511269854153"/>
          <c:w val="0.79473501242808242"/>
          <c:h val="0.7494510526609709"/>
        </c:manualLayout>
      </c:layout>
      <c:pie3DChart>
        <c:varyColors val="1"/>
        <c:ser>
          <c:idx val="0"/>
          <c:order val="0"/>
          <c:explosion val="58"/>
          <c:dPt>
            <c:idx val="0"/>
            <c:explosion val="0"/>
            <c:spPr>
              <a:solidFill>
                <a:schemeClr val="bg2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</c:dPt>
          <c:dPt>
            <c:idx val="3"/>
          </c:dPt>
          <c:dLbls>
            <c:dLbl>
              <c:idx val="0"/>
              <c:layout>
                <c:manualLayout>
                  <c:x val="0.39760442444694416"/>
                  <c:y val="-6.5627621289608114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2180352455943054E-2"/>
                  <c:y val="6.5337577483665728E-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8553918260217478"/>
                  <c:y val="6.208019210364662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40653805774278218"/>
                  <c:y val="0.1571860166415368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Sheet1!$A$4:$A$7</c:f>
              <c:strCache>
                <c:ptCount val="4"/>
                <c:pt idx="0">
                  <c:v>الايرادات الرئيسة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Sheet1!$C$4:$C$7</c:f>
              <c:numCache>
                <c:formatCode>#,##0_ ;\-#,##0\ </c:formatCode>
                <c:ptCount val="4"/>
                <c:pt idx="0">
                  <c:v>120410319</c:v>
                </c:pt>
                <c:pt idx="1">
                  <c:v>2479</c:v>
                </c:pt>
                <c:pt idx="2">
                  <c:v>354442</c:v>
                </c:pt>
                <c:pt idx="3">
                  <c:v>307542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rotY val="360"/>
      <c:perspective val="0"/>
    </c:view3D>
    <c:plotArea>
      <c:layout>
        <c:manualLayout>
          <c:layoutTarget val="inner"/>
          <c:xMode val="edge"/>
          <c:yMode val="edge"/>
          <c:x val="8.5637936197572651E-2"/>
          <c:y val="8.5100065616797921E-2"/>
          <c:w val="0.89251037168740988"/>
          <c:h val="0.91393989848185297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explosion val="42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</c:dPt>
          <c:dLbls>
            <c:dLbl>
              <c:idx val="0"/>
              <c:layout>
                <c:manualLayout>
                  <c:x val="-0.13622408674325545"/>
                  <c:y val="-3.1476924759405084E-2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9830496994327318"/>
                  <c:y val="3.792569981615735E-2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35409303898362404"/>
                  <c:y val="-3.7757970609003837E-3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36686648039962766"/>
                  <c:y val="0.18867341582302216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/>
                </a:pPr>
                <a:endParaRPr lang="ar-SA"/>
              </a:p>
            </c:txPr>
            <c:showVal val="1"/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Sheet1!$A$4:$A$7</c:f>
              <c:strCache>
                <c:ptCount val="4"/>
                <c:pt idx="0">
                  <c:v>الايرادات الرئيسة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Sheet1!$E$4:$E$7</c:f>
              <c:numCache>
                <c:formatCode>#,##0_ ;\-#,##0\ </c:formatCode>
                <c:ptCount val="4"/>
                <c:pt idx="0">
                  <c:v>136024884</c:v>
                </c:pt>
                <c:pt idx="1">
                  <c:v>23463715</c:v>
                </c:pt>
                <c:pt idx="2">
                  <c:v>2789899227</c:v>
                </c:pt>
                <c:pt idx="3">
                  <c:v>51637756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rotY val="360"/>
      <c:perspective val="0"/>
    </c:view3D>
    <c:plotArea>
      <c:layout/>
      <c:pie3DChart>
        <c:varyColors val="1"/>
        <c:ser>
          <c:idx val="0"/>
          <c:order val="0"/>
          <c:explosion val="30"/>
          <c:dPt>
            <c:idx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</c:dPt>
          <c:dPt>
            <c:idx val="2"/>
          </c:dPt>
          <c:dPt>
            <c:idx val="3"/>
          </c:dPt>
          <c:dLbls>
            <c:dLbl>
              <c:idx val="0"/>
              <c:layout>
                <c:manualLayout>
                  <c:x val="0.1889583007422086"/>
                  <c:y val="-3.179217982367589E-3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4707476081618878E-2"/>
                  <c:y val="-2.051282051282051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794024091359444"/>
                  <c:y val="0.266892253852883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0305157219585962"/>
                  <c:y val="5.811965811965810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Sheet1!$A$4:$A$7</c:f>
              <c:strCache>
                <c:ptCount val="4"/>
                <c:pt idx="0">
                  <c:v>الايرادات الرئيسة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Sheet1!$B$4:$B$7</c:f>
              <c:numCache>
                <c:formatCode>#,##0_ ;\-#,##0\ </c:formatCode>
                <c:ptCount val="4"/>
                <c:pt idx="0">
                  <c:v>7586743434</c:v>
                </c:pt>
                <c:pt idx="1">
                  <c:v>44717868</c:v>
                </c:pt>
                <c:pt idx="2">
                  <c:v>72895452</c:v>
                </c:pt>
                <c:pt idx="3">
                  <c:v>623033118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perspective val="0"/>
    </c:view3D>
    <c:plotArea>
      <c:layout/>
      <c:pie3DChart>
        <c:varyColors val="1"/>
        <c:ser>
          <c:idx val="0"/>
          <c:order val="0"/>
          <c:spPr>
            <a:solidFill>
              <a:schemeClr val="accent2">
                <a:lumMod val="20000"/>
                <a:lumOff val="80000"/>
              </a:schemeClr>
            </a:solidFill>
          </c:spPr>
          <c:explosion val="15"/>
          <c:dPt>
            <c:idx val="0"/>
            <c:explosion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0342879114632969E-2"/>
                  <c:y val="-0.31333305559027341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9581724258989935E-4"/>
                  <c:y val="-6.911191656598481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30189277295752054"/>
                  <c:y val="2.9653515532780624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Sheet1!$A$4:$A$7</c:f>
              <c:strCache>
                <c:ptCount val="4"/>
                <c:pt idx="0">
                  <c:v>الايرادات الرئيسة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Sheet1!$D$4:$D$7</c:f>
              <c:numCache>
                <c:formatCode>#,##0_ ;\-#,##0\ </c:formatCode>
                <c:ptCount val="4"/>
                <c:pt idx="0">
                  <c:v>430956058</c:v>
                </c:pt>
                <c:pt idx="1">
                  <c:v>994995</c:v>
                </c:pt>
                <c:pt idx="2">
                  <c:v>150</c:v>
                </c:pt>
                <c:pt idx="3">
                  <c:v>1476659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spPr>
    <a:solidFill>
      <a:schemeClr val="bg1"/>
    </a:solidFill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ar-SA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>
        <c:manualLayout>
          <c:layoutTarget val="inner"/>
          <c:xMode val="edge"/>
          <c:yMode val="edge"/>
          <c:x val="7.7835255832873318E-2"/>
          <c:y val="0.10218100515213376"/>
          <c:w val="0.87075096609233804"/>
          <c:h val="0.7828394413661256"/>
        </c:manualLayout>
      </c:layout>
      <c:barChart>
        <c:barDir val="col"/>
        <c:grouping val="clustered"/>
        <c:ser>
          <c:idx val="0"/>
          <c:order val="0"/>
          <c:tx>
            <c:strRef>
              <c:f>'[2]مؤشرات  اجمالية للمنشأت التجاري'!$G$3</c:f>
              <c:strCache>
                <c:ptCount val="1"/>
                <c:pt idx="0">
                  <c:v>قيمة المشتريات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numRef>
              <c:f>'[2]مؤشرات  اجمالية للمنشأت التجاري'!$A$4:$A$9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'[2]مؤشرات  اجمالية للمنشأت التجاري'!$G$4:$G$9</c:f>
              <c:numCache>
                <c:formatCode>0</c:formatCode>
                <c:ptCount val="6"/>
                <c:pt idx="0">
                  <c:v>10968</c:v>
                </c:pt>
                <c:pt idx="1">
                  <c:v>9245</c:v>
                </c:pt>
                <c:pt idx="2">
                  <c:v>10918</c:v>
                </c:pt>
                <c:pt idx="3">
                  <c:v>12365</c:v>
                </c:pt>
                <c:pt idx="4">
                  <c:v>8856</c:v>
                </c:pt>
                <c:pt idx="5">
                  <c:v>7565</c:v>
                </c:pt>
              </c:numCache>
            </c:numRef>
          </c:val>
        </c:ser>
        <c:ser>
          <c:idx val="1"/>
          <c:order val="1"/>
          <c:tx>
            <c:strRef>
              <c:f>'[2]مؤشرات  اجمالية للمنشأت التجاري'!$I$3</c:f>
              <c:strCache>
                <c:ptCount val="1"/>
                <c:pt idx="0">
                  <c:v> قيمة المبيعات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cat>
            <c:numRef>
              <c:f>'[2]مؤشرات  اجمالية للمنشأت التجاري'!$A$4:$A$9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'[2]مؤشرات  اجمالية للمنشأت التجاري'!$I$4:$I$9</c:f>
              <c:numCache>
                <c:formatCode>0</c:formatCode>
                <c:ptCount val="6"/>
                <c:pt idx="0">
                  <c:v>9663</c:v>
                </c:pt>
                <c:pt idx="1">
                  <c:v>9953</c:v>
                </c:pt>
                <c:pt idx="2">
                  <c:v>10467</c:v>
                </c:pt>
                <c:pt idx="3">
                  <c:v>12272</c:v>
                </c:pt>
                <c:pt idx="4">
                  <c:v>6053</c:v>
                </c:pt>
                <c:pt idx="5">
                  <c:v>7828</c:v>
                </c:pt>
              </c:numCache>
            </c:numRef>
          </c:val>
        </c:ser>
        <c:ser>
          <c:idx val="2"/>
          <c:order val="2"/>
          <c:tx>
            <c:strRef>
              <c:f>'[2]مؤشرات  اجمالية للمنشأت التجاري'!$K$3</c:f>
              <c:strCache>
                <c:ptCount val="1"/>
                <c:pt idx="0">
                  <c:v>قيمة المصروفات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cat>
            <c:numRef>
              <c:f>'[2]مؤشرات  اجمالية للمنشأت التجاري'!$A$4:$A$9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'[2]مؤشرات  اجمالية للمنشأت التجاري'!$K$4:$K$9</c:f>
              <c:numCache>
                <c:formatCode>0</c:formatCode>
                <c:ptCount val="6"/>
                <c:pt idx="0">
                  <c:v>764</c:v>
                </c:pt>
                <c:pt idx="1">
                  <c:v>474</c:v>
                </c:pt>
                <c:pt idx="2">
                  <c:v>962</c:v>
                </c:pt>
                <c:pt idx="3">
                  <c:v>912</c:v>
                </c:pt>
                <c:pt idx="4">
                  <c:v>1005</c:v>
                </c:pt>
                <c:pt idx="5">
                  <c:v>751</c:v>
                </c:pt>
              </c:numCache>
            </c:numRef>
          </c:val>
        </c:ser>
        <c:ser>
          <c:idx val="3"/>
          <c:order val="3"/>
          <c:tx>
            <c:strRef>
              <c:f>'[2]مؤشرات  اجمالية للمنشأت التجاري'!$M$3</c:f>
              <c:strCache>
                <c:ptCount val="1"/>
                <c:pt idx="0">
                  <c:v>قيمة الايرادات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cat>
            <c:numRef>
              <c:f>'[2]مؤشرات  اجمالية للمنشأت التجاري'!$A$4:$A$9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'[2]مؤشرات  اجمالية للمنشأت التجاري'!$M$4:$M$9</c:f>
              <c:numCache>
                <c:formatCode>0</c:formatCode>
                <c:ptCount val="6"/>
                <c:pt idx="0">
                  <c:v>15873</c:v>
                </c:pt>
                <c:pt idx="1">
                  <c:v>15878</c:v>
                </c:pt>
                <c:pt idx="2">
                  <c:v>17537</c:v>
                </c:pt>
                <c:pt idx="3">
                  <c:v>16928</c:v>
                </c:pt>
                <c:pt idx="4">
                  <c:v>11204</c:v>
                </c:pt>
                <c:pt idx="5">
                  <c:v>11883</c:v>
                </c:pt>
              </c:numCache>
            </c:numRef>
          </c:val>
        </c:ser>
        <c:gapWidth val="219"/>
        <c:overlap val="-27"/>
        <c:axId val="105921152"/>
        <c:axId val="105939328"/>
      </c:barChart>
      <c:catAx>
        <c:axId val="105921152"/>
        <c:scaling>
          <c:orientation val="minMax"/>
        </c:scaling>
        <c:axPos val="b"/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ar-SA"/>
          </a:p>
        </c:txPr>
        <c:crossAx val="105939328"/>
        <c:crosses val="autoZero"/>
        <c:auto val="1"/>
        <c:lblAlgn val="ctr"/>
        <c:lblOffset val="100"/>
      </c:catAx>
      <c:valAx>
        <c:axId val="1059393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ar-SA"/>
          </a:p>
        </c:txPr>
        <c:crossAx val="10592115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ar-SA"/>
          </a:p>
        </c:txPr>
      </c:legendEntry>
      <c:layout>
        <c:manualLayout>
          <c:xMode val="edge"/>
          <c:yMode val="edge"/>
          <c:x val="0.20929896121378236"/>
          <c:y val="2.7183117261857445E-2"/>
          <c:w val="0.55381582966392862"/>
          <c:h val="7.7986160820806533E-2"/>
        </c:manualLayout>
      </c:layout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ar-SA"/>
        </a:p>
      </c:txPr>
    </c:legend>
    <c:plotVisOnly val="1"/>
    <c:dispBlanksAs val="gap"/>
  </c:chart>
  <c:spPr>
    <a:solidFill>
      <a:schemeClr val="tx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2619375</xdr:rowOff>
    </xdr:from>
    <xdr:to>
      <xdr:col>6</xdr:col>
      <xdr:colOff>0</xdr:colOff>
      <xdr:row>25</xdr:row>
      <xdr:rowOff>3095625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8</xdr:row>
      <xdr:rowOff>466725</xdr:rowOff>
    </xdr:from>
    <xdr:to>
      <xdr:col>2</xdr:col>
      <xdr:colOff>809625</xdr:colOff>
      <xdr:row>14</xdr:row>
      <xdr:rowOff>238125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95250</xdr:colOff>
      <xdr:row>8</xdr:row>
      <xdr:rowOff>447675</xdr:rowOff>
    </xdr:from>
    <xdr:to>
      <xdr:col>5</xdr:col>
      <xdr:colOff>895350</xdr:colOff>
      <xdr:row>14</xdr:row>
      <xdr:rowOff>257175</xdr:rowOff>
    </xdr:to>
    <xdr:graphicFrame macro="">
      <xdr:nvGraphicFramePr>
        <xdr:cNvPr id="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190500</xdr:colOff>
      <xdr:row>16</xdr:row>
      <xdr:rowOff>0</xdr:rowOff>
    </xdr:from>
    <xdr:to>
      <xdr:col>5</xdr:col>
      <xdr:colOff>800100</xdr:colOff>
      <xdr:row>22</xdr:row>
      <xdr:rowOff>247650</xdr:rowOff>
    </xdr:to>
    <xdr:graphicFrame macro="">
      <xdr:nvGraphicFramePr>
        <xdr:cNvPr id="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114300</xdr:colOff>
      <xdr:row>24</xdr:row>
      <xdr:rowOff>0</xdr:rowOff>
    </xdr:from>
    <xdr:to>
      <xdr:col>5</xdr:col>
      <xdr:colOff>962025</xdr:colOff>
      <xdr:row>30</xdr:row>
      <xdr:rowOff>228600</xdr:rowOff>
    </xdr:to>
    <xdr:graphicFrame macro="">
      <xdr:nvGraphicFramePr>
        <xdr:cNvPr id="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16</xdr:row>
      <xdr:rowOff>9525</xdr:rowOff>
    </xdr:from>
    <xdr:to>
      <xdr:col>2</xdr:col>
      <xdr:colOff>800100</xdr:colOff>
      <xdr:row>23</xdr:row>
      <xdr:rowOff>0</xdr:rowOff>
    </xdr:to>
    <xdr:graphicFrame macro="">
      <xdr:nvGraphicFramePr>
        <xdr:cNvPr id="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24</xdr:row>
      <xdr:rowOff>9525</xdr:rowOff>
    </xdr:from>
    <xdr:to>
      <xdr:col>2</xdr:col>
      <xdr:colOff>895350</xdr:colOff>
      <xdr:row>30</xdr:row>
      <xdr:rowOff>238125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10</xdr:row>
      <xdr:rowOff>0</xdr:rowOff>
    </xdr:from>
    <xdr:to>
      <xdr:col>11</xdr:col>
      <xdr:colOff>638175</xdr:colOff>
      <xdr:row>28</xdr:row>
      <xdr:rowOff>123825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btehal%20Haseen/Desktop/&#1578;&#1602;&#1585;&#1610;&#1585;%20&#1575;&#1604;&#1602;&#1591;&#1575;&#1593;%20&#1575;&#1604;&#1593;&#1575;&#1605;%202016/&#1578;&#1602;&#1585;&#1610;&#1585;%20&#1575;&#1604;&#1602;&#1591;&#1575;&#1593;%20&#1575;&#1604;&#1593;&#1575;&#1605;%202016/&#1578;&#1602;&#1585;&#1610;&#1585;%20&#1575;&#1604;&#1602;&#1591;&#1575;&#1593;%20&#1575;&#1604;&#1593;&#1575;&#1605;%202016/&#1575;&#1583;&#1582;&#1575;&#1604;%20&#1575;&#1604;&#1602;&#1591;&#1575;&#1593;%20&#1575;&#1604;&#1593;&#1575;&#1605;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5;&#1572;&#1588;&#1585;&#1575;&#1578;%20&#1575;&#1580;&#1605;&#1575;&#1604;&#1610;&#1577;%20&#1604;&#1578;&#1591;&#1608;&#1585;&#1606;&#1588;&#1575;&#1591;%20&#1605;&#1606;&#1588;&#1571;&#1578;%20&#1575;&#1604;&#1602;&#1591;&#1575;&#1593;%20&#1575;&#1604;&#1593;&#1575;&#1605;%20&#1575;&#1604;&#1578;&#1580;&#1575;&#1585;&#1610;%20&#1604;&#1604;&#1605;&#1583;&#1577;%202011-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دخال بيانات1-19"/>
      <sheetName val="محتويات"/>
      <sheetName val="3-2"/>
      <sheetName val="7-6"/>
      <sheetName val="8"/>
      <sheetName val="10-9"/>
      <sheetName val="11"/>
      <sheetName val="14-12"/>
      <sheetName val="18-16"/>
      <sheetName val="20-19"/>
      <sheetName val="22-21"/>
      <sheetName val="24"/>
      <sheetName val="25"/>
      <sheetName val="ورقة1"/>
      <sheetName val="Sheet2"/>
    </sheetNames>
    <sheetDataSet>
      <sheetData sheetId="0" refreshError="1">
        <row r="20">
          <cell r="I20">
            <v>52</v>
          </cell>
        </row>
        <row r="21">
          <cell r="I21">
            <v>10002</v>
          </cell>
        </row>
        <row r="22">
          <cell r="I22">
            <v>3137</v>
          </cell>
        </row>
        <row r="23">
          <cell r="I23">
            <v>1095</v>
          </cell>
        </row>
        <row r="24">
          <cell r="I24">
            <v>9452</v>
          </cell>
        </row>
        <row r="25">
          <cell r="I25">
            <v>3675</v>
          </cell>
        </row>
        <row r="26">
          <cell r="I26">
            <v>5708</v>
          </cell>
        </row>
        <row r="27">
          <cell r="I27">
            <v>6993</v>
          </cell>
        </row>
        <row r="28">
          <cell r="I28">
            <v>6726</v>
          </cell>
        </row>
        <row r="31">
          <cell r="I31">
            <v>0</v>
          </cell>
        </row>
        <row r="32">
          <cell r="I32">
            <v>8</v>
          </cell>
        </row>
        <row r="33">
          <cell r="I33">
            <v>3</v>
          </cell>
        </row>
        <row r="34">
          <cell r="I34">
            <v>2</v>
          </cell>
        </row>
        <row r="35">
          <cell r="I35">
            <v>0</v>
          </cell>
        </row>
        <row r="36">
          <cell r="I36">
            <v>5</v>
          </cell>
        </row>
        <row r="37">
          <cell r="I37">
            <v>4</v>
          </cell>
        </row>
        <row r="38">
          <cell r="I38">
            <v>9</v>
          </cell>
        </row>
        <row r="39">
          <cell r="I39">
            <v>5</v>
          </cell>
        </row>
        <row r="53">
          <cell r="I53">
            <v>37</v>
          </cell>
        </row>
        <row r="54">
          <cell r="I54">
            <v>6426</v>
          </cell>
        </row>
        <row r="55">
          <cell r="I55">
            <v>1817</v>
          </cell>
        </row>
        <row r="56">
          <cell r="I56">
            <v>640</v>
          </cell>
        </row>
        <row r="57">
          <cell r="I57">
            <v>7491</v>
          </cell>
        </row>
        <row r="58">
          <cell r="I58">
            <v>2651</v>
          </cell>
        </row>
        <row r="59">
          <cell r="I59">
            <v>4540</v>
          </cell>
        </row>
        <row r="60">
          <cell r="I60">
            <v>6369</v>
          </cell>
        </row>
        <row r="61">
          <cell r="I61">
            <v>5888</v>
          </cell>
        </row>
        <row r="62">
          <cell r="I62">
            <v>35859</v>
          </cell>
        </row>
        <row r="64">
          <cell r="I64">
            <v>15</v>
          </cell>
        </row>
        <row r="65">
          <cell r="I65">
            <v>3523</v>
          </cell>
        </row>
        <row r="66">
          <cell r="I66">
            <v>1319</v>
          </cell>
        </row>
        <row r="67">
          <cell r="I67">
            <v>471</v>
          </cell>
        </row>
        <row r="68">
          <cell r="I68">
            <v>1961</v>
          </cell>
        </row>
        <row r="69">
          <cell r="I69">
            <v>1054</v>
          </cell>
        </row>
        <row r="70">
          <cell r="I70">
            <v>1192</v>
          </cell>
        </row>
        <row r="71">
          <cell r="I71">
            <v>639</v>
          </cell>
        </row>
        <row r="72">
          <cell r="I72">
            <v>843</v>
          </cell>
        </row>
        <row r="203">
          <cell r="E203">
            <v>44717868</v>
          </cell>
          <cell r="F203">
            <v>2479</v>
          </cell>
          <cell r="G203">
            <v>994995</v>
          </cell>
          <cell r="H203">
            <v>23463715</v>
          </cell>
        </row>
        <row r="207">
          <cell r="F207">
            <v>354442</v>
          </cell>
        </row>
        <row r="208">
          <cell r="E208">
            <v>72895452</v>
          </cell>
          <cell r="G208">
            <v>150</v>
          </cell>
          <cell r="H208">
            <v>2789899227</v>
          </cell>
        </row>
        <row r="213">
          <cell r="E213">
            <v>623033118</v>
          </cell>
          <cell r="F213">
            <v>307542</v>
          </cell>
          <cell r="G213">
            <v>1476659</v>
          </cell>
          <cell r="H213">
            <v>51637756</v>
          </cell>
          <cell r="I213">
            <v>676455075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B7">
            <v>7586743434</v>
          </cell>
          <cell r="C7">
            <v>120410319</v>
          </cell>
          <cell r="D7">
            <v>430956058</v>
          </cell>
          <cell r="E7">
            <v>136024884</v>
          </cell>
          <cell r="F7">
            <v>8274134695</v>
          </cell>
        </row>
        <row r="14">
          <cell r="F14">
            <v>69179057</v>
          </cell>
        </row>
        <row r="15">
          <cell r="F15">
            <v>2863149271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مؤشرات  اجمالية للمنشأت التجاري"/>
    </sheetNames>
    <sheetDataSet>
      <sheetData sheetId="0">
        <row r="3">
          <cell r="G3" t="str">
            <v>قيمة المشتريات</v>
          </cell>
          <cell r="I3" t="str">
            <v xml:space="preserve"> قيمة المبيعات</v>
          </cell>
          <cell r="K3" t="str">
            <v>قيمة المصروفات</v>
          </cell>
          <cell r="M3" t="str">
            <v>قيمة الايرادات</v>
          </cell>
        </row>
        <row r="4">
          <cell r="A4">
            <v>2011</v>
          </cell>
          <cell r="G4">
            <v>10968</v>
          </cell>
          <cell r="I4">
            <v>9663</v>
          </cell>
          <cell r="K4">
            <v>764</v>
          </cell>
          <cell r="M4">
            <v>15873</v>
          </cell>
        </row>
        <row r="5">
          <cell r="A5">
            <v>2012</v>
          </cell>
          <cell r="G5">
            <v>9245</v>
          </cell>
          <cell r="I5">
            <v>9953</v>
          </cell>
          <cell r="K5">
            <v>474</v>
          </cell>
          <cell r="M5">
            <v>15878</v>
          </cell>
        </row>
        <row r="6">
          <cell r="A6">
            <v>2013</v>
          </cell>
          <cell r="G6">
            <v>10918</v>
          </cell>
          <cell r="I6">
            <v>10467</v>
          </cell>
          <cell r="K6">
            <v>962</v>
          </cell>
          <cell r="M6">
            <v>17537</v>
          </cell>
        </row>
        <row r="7">
          <cell r="A7">
            <v>2014</v>
          </cell>
          <cell r="G7">
            <v>12365</v>
          </cell>
          <cell r="I7">
            <v>12272</v>
          </cell>
          <cell r="K7">
            <v>912</v>
          </cell>
          <cell r="M7">
            <v>16928</v>
          </cell>
        </row>
        <row r="8">
          <cell r="A8">
            <v>2015</v>
          </cell>
          <cell r="G8">
            <v>8856</v>
          </cell>
          <cell r="I8">
            <v>6053</v>
          </cell>
          <cell r="K8">
            <v>1005</v>
          </cell>
          <cell r="M8">
            <v>11204</v>
          </cell>
        </row>
        <row r="9">
          <cell r="A9">
            <v>2016</v>
          </cell>
          <cell r="G9">
            <v>7565</v>
          </cell>
          <cell r="I9">
            <v>7828</v>
          </cell>
          <cell r="K9">
            <v>751</v>
          </cell>
          <cell r="M9">
            <v>11883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rightToLeft="1" view="pageBreakPreview" zoomScaleNormal="100" zoomScaleSheetLayoutView="100" workbookViewId="0">
      <selection activeCell="H11" sqref="H11:L11"/>
    </sheetView>
  </sheetViews>
  <sheetFormatPr defaultRowHeight="13.5"/>
  <cols>
    <col min="1" max="1" width="18" style="1" customWidth="1"/>
    <col min="2" max="2" width="15.7109375" customWidth="1"/>
    <col min="3" max="3" width="13.5703125" customWidth="1"/>
    <col min="4" max="4" width="15.5703125" customWidth="1"/>
    <col min="5" max="5" width="15.28515625" customWidth="1"/>
    <col min="6" max="6" width="17.140625" customWidth="1"/>
    <col min="7" max="7" width="18" customWidth="1"/>
    <col min="8" max="8" width="11.7109375" customWidth="1"/>
    <col min="9" max="9" width="13.28515625" customWidth="1"/>
    <col min="10" max="10" width="13.5703125" customWidth="1"/>
    <col min="11" max="11" width="12" bestFit="1" customWidth="1"/>
  </cols>
  <sheetData>
    <row r="1" spans="1:12" ht="31.5" customHeight="1">
      <c r="A1" s="31" t="s">
        <v>18</v>
      </c>
      <c r="B1" s="31"/>
      <c r="C1" s="31"/>
      <c r="D1" s="31"/>
      <c r="E1" s="31"/>
      <c r="F1" s="31"/>
    </row>
    <row r="2" spans="1:12" ht="17.25" customHeight="1" thickBot="1">
      <c r="A2" s="29"/>
      <c r="B2" s="28"/>
      <c r="C2" s="27"/>
      <c r="D2" s="27"/>
      <c r="E2" s="27"/>
      <c r="F2" s="26" t="s">
        <v>17</v>
      </c>
    </row>
    <row r="3" spans="1:12" ht="30" customHeight="1" thickTop="1" thickBot="1">
      <c r="A3" s="25" t="s">
        <v>0</v>
      </c>
      <c r="B3" s="24" t="s">
        <v>16</v>
      </c>
      <c r="C3" s="24" t="s">
        <v>15</v>
      </c>
      <c r="D3" s="24" t="s">
        <v>14</v>
      </c>
      <c r="E3" s="24" t="s">
        <v>13</v>
      </c>
      <c r="F3" s="24" t="s">
        <v>12</v>
      </c>
      <c r="G3" s="23"/>
    </row>
    <row r="4" spans="1:12" ht="27" customHeight="1">
      <c r="A4" s="22" t="s">
        <v>11</v>
      </c>
      <c r="B4" s="21">
        <f>'[1]18-16'!B7</f>
        <v>7586743434</v>
      </c>
      <c r="C4" s="21">
        <f>'[1]18-16'!C7</f>
        <v>120410319</v>
      </c>
      <c r="D4" s="21">
        <f>'[1]18-16'!D7</f>
        <v>430956058</v>
      </c>
      <c r="E4" s="21">
        <f>'[1]18-16'!E7</f>
        <v>136024884</v>
      </c>
      <c r="F4" s="21">
        <f>'[1]18-16'!F7</f>
        <v>8274134695</v>
      </c>
    </row>
    <row r="5" spans="1:12" ht="27" customHeight="1">
      <c r="A5" s="19" t="s">
        <v>10</v>
      </c>
      <c r="B5" s="18">
        <f>'[1]ادخال بيانات1-19'!E203</f>
        <v>44717868</v>
      </c>
      <c r="C5" s="18">
        <f>'[1]ادخال بيانات1-19'!F203</f>
        <v>2479</v>
      </c>
      <c r="D5" s="18">
        <f>'[1]ادخال بيانات1-19'!G203</f>
        <v>994995</v>
      </c>
      <c r="E5" s="18">
        <f>'[1]ادخال بيانات1-19'!H203</f>
        <v>23463715</v>
      </c>
      <c r="F5" s="20">
        <f>'[1]18-16'!F14</f>
        <v>69179057</v>
      </c>
    </row>
    <row r="6" spans="1:12" ht="27" customHeight="1">
      <c r="A6" s="19" t="s">
        <v>9</v>
      </c>
      <c r="B6" s="18">
        <f>'[1]ادخال بيانات1-19'!E208</f>
        <v>72895452</v>
      </c>
      <c r="C6" s="18">
        <f>'[1]ادخال بيانات1-19'!F207</f>
        <v>354442</v>
      </c>
      <c r="D6" s="18">
        <f>'[1]ادخال بيانات1-19'!G208</f>
        <v>150</v>
      </c>
      <c r="E6" s="18">
        <f>'[1]ادخال بيانات1-19'!H208</f>
        <v>2789899227</v>
      </c>
      <c r="F6" s="20">
        <f>'[1]18-16'!F15</f>
        <v>2863149271</v>
      </c>
      <c r="G6" s="17"/>
    </row>
    <row r="7" spans="1:12" ht="27" customHeight="1">
      <c r="A7" s="19" t="s">
        <v>8</v>
      </c>
      <c r="B7" s="18">
        <f>'[1]ادخال بيانات1-19'!E213</f>
        <v>623033118</v>
      </c>
      <c r="C7" s="18">
        <f>'[1]ادخال بيانات1-19'!F213</f>
        <v>307542</v>
      </c>
      <c r="D7" s="18">
        <f>'[1]ادخال بيانات1-19'!G213</f>
        <v>1476659</v>
      </c>
      <c r="E7" s="18">
        <f>'[1]ادخال بيانات1-19'!H213</f>
        <v>51637756</v>
      </c>
      <c r="F7" s="18">
        <f>'[1]ادخال بيانات1-19'!I213</f>
        <v>676455075</v>
      </c>
      <c r="G7" s="17"/>
      <c r="K7" s="14"/>
    </row>
    <row r="8" spans="1:12" ht="27" customHeight="1" thickBot="1">
      <c r="A8" s="16" t="s">
        <v>7</v>
      </c>
      <c r="B8" s="15">
        <f>SUM(B4:B7)</f>
        <v>8327389872</v>
      </c>
      <c r="C8" s="15">
        <f>SUM(C4:C7)</f>
        <v>121074782</v>
      </c>
      <c r="D8" s="15">
        <f>SUM(D4:D7)</f>
        <v>433427862</v>
      </c>
      <c r="E8" s="15">
        <f>SUM(E4:E7)</f>
        <v>3001025582</v>
      </c>
      <c r="F8" s="15">
        <f>SUM(F4:F7)</f>
        <v>11882918098</v>
      </c>
    </row>
    <row r="9" spans="1:12" ht="37.5" customHeight="1" thickTop="1">
      <c r="A9" s="34" t="s">
        <v>6</v>
      </c>
      <c r="B9" s="34"/>
      <c r="C9" s="34"/>
      <c r="D9" s="35" t="s">
        <v>5</v>
      </c>
      <c r="E9" s="35"/>
      <c r="F9" s="35"/>
      <c r="G9" s="14"/>
    </row>
    <row r="10" spans="1:12" ht="29.25" customHeight="1">
      <c r="G10" s="14"/>
      <c r="H10" s="14"/>
      <c r="I10" s="14"/>
      <c r="J10" s="14"/>
    </row>
    <row r="11" spans="1:12" ht="27" customHeight="1">
      <c r="H11" s="30"/>
      <c r="I11" s="30"/>
      <c r="J11" s="30"/>
      <c r="K11" s="30"/>
      <c r="L11" s="30"/>
    </row>
    <row r="12" spans="1:12" ht="27" customHeight="1">
      <c r="F12" s="10"/>
      <c r="J12">
        <v>27</v>
      </c>
    </row>
    <row r="13" spans="1:12" ht="21" customHeight="1">
      <c r="H13">
        <v>25</v>
      </c>
      <c r="J13">
        <v>73</v>
      </c>
    </row>
    <row r="14" spans="1:12" ht="21" customHeight="1">
      <c r="A14" s="11"/>
      <c r="H14">
        <v>75</v>
      </c>
      <c r="J14">
        <f>SUM(J12:J13)</f>
        <v>100</v>
      </c>
      <c r="L14" s="10"/>
    </row>
    <row r="15" spans="1:12" ht="21" customHeight="1">
      <c r="A15" s="11"/>
      <c r="H15">
        <f>SUM(H13:H14)</f>
        <v>100</v>
      </c>
      <c r="L15" s="10"/>
    </row>
    <row r="16" spans="1:12" s="12" customFormat="1" ht="37.5" customHeight="1">
      <c r="A16" s="36" t="s">
        <v>4</v>
      </c>
      <c r="B16" s="36"/>
      <c r="C16" s="36"/>
      <c r="D16" s="36" t="s">
        <v>3</v>
      </c>
      <c r="E16" s="36"/>
      <c r="F16" s="36"/>
      <c r="I16" s="12">
        <v>4</v>
      </c>
      <c r="L16" s="13"/>
    </row>
    <row r="17" spans="1:12" ht="21" customHeight="1">
      <c r="A17" s="11"/>
      <c r="I17">
        <v>23</v>
      </c>
      <c r="L17" s="10"/>
    </row>
    <row r="18" spans="1:12" ht="21" customHeight="1">
      <c r="A18" s="11"/>
      <c r="I18">
        <v>73</v>
      </c>
      <c r="L18" s="10"/>
    </row>
    <row r="19" spans="1:12" ht="21" customHeight="1">
      <c r="A19" s="11"/>
      <c r="I19">
        <f>SUM(I16:I18)</f>
        <v>100</v>
      </c>
      <c r="L19" s="10"/>
    </row>
    <row r="20" spans="1:12" ht="21" customHeight="1">
      <c r="A20" s="11"/>
      <c r="L20" s="10"/>
    </row>
    <row r="21" spans="1:12" ht="21" customHeight="1">
      <c r="A21" s="11"/>
      <c r="L21" s="10"/>
    </row>
    <row r="22" spans="1:12" ht="21" customHeight="1">
      <c r="A22" s="11"/>
      <c r="L22" s="10"/>
    </row>
    <row r="23" spans="1:12" ht="21" customHeight="1">
      <c r="A23" s="11"/>
      <c r="L23" s="10"/>
    </row>
    <row r="24" spans="1:12" ht="41.25" customHeight="1">
      <c r="A24" s="36" t="s">
        <v>2</v>
      </c>
      <c r="B24" s="37"/>
      <c r="C24" s="37"/>
      <c r="D24" s="36" t="s">
        <v>1</v>
      </c>
      <c r="E24" s="36"/>
      <c r="F24" s="36"/>
      <c r="L24" s="10"/>
    </row>
    <row r="25" spans="1:12" ht="21" customHeight="1">
      <c r="A25" s="11"/>
      <c r="L25" s="10"/>
    </row>
    <row r="26" spans="1:12" ht="21" customHeight="1">
      <c r="A26" s="32"/>
      <c r="B26" s="32"/>
      <c r="C26" s="32"/>
      <c r="D26" s="32"/>
      <c r="E26" s="32"/>
    </row>
    <row r="27" spans="1:12" ht="21" customHeight="1">
      <c r="A27" s="33"/>
      <c r="B27" s="33"/>
      <c r="C27" s="33"/>
      <c r="D27" s="33"/>
      <c r="E27" s="33"/>
      <c r="F27" s="33"/>
      <c r="G27" s="7"/>
      <c r="H27" s="7"/>
      <c r="I27" s="9">
        <v>54175</v>
      </c>
      <c r="J27" s="9"/>
      <c r="K27" s="9"/>
    </row>
    <row r="28" spans="1:12" ht="21" customHeight="1">
      <c r="F28" s="8"/>
      <c r="I28">
        <v>4733</v>
      </c>
    </row>
    <row r="29" spans="1:12" ht="21" customHeight="1">
      <c r="H29" s="7"/>
      <c r="I29" s="7">
        <f>I27-I28</f>
        <v>49442</v>
      </c>
      <c r="J29" s="7"/>
      <c r="K29" s="7"/>
      <c r="L29" s="7"/>
    </row>
    <row r="30" spans="1:12" ht="21" customHeight="1">
      <c r="A30" s="4"/>
      <c r="B30" s="3"/>
      <c r="C30" s="3"/>
      <c r="D30" s="3"/>
      <c r="E30" s="3"/>
      <c r="F30" s="3"/>
    </row>
    <row r="31" spans="1:12" ht="21" customHeight="1"/>
    <row r="32" spans="1:12" ht="21" customHeight="1">
      <c r="H32" s="3"/>
      <c r="I32" s="3"/>
      <c r="J32" s="3"/>
      <c r="K32" s="3"/>
      <c r="L32" s="3"/>
    </row>
    <row r="33" spans="1:10" ht="21" customHeight="1"/>
    <row r="34" spans="1:10" ht="21" customHeight="1">
      <c r="B34" s="6"/>
      <c r="C34" s="6"/>
      <c r="D34" s="6"/>
      <c r="E34" s="6"/>
      <c r="G34" s="6"/>
      <c r="I34" s="6"/>
      <c r="J34" s="5"/>
    </row>
    <row r="35" spans="1:10">
      <c r="A35" s="2"/>
    </row>
    <row r="36" spans="1:10">
      <c r="A36" s="2"/>
    </row>
    <row r="37" spans="1:10">
      <c r="A37" s="2"/>
    </row>
    <row r="38" spans="1:10">
      <c r="A38" s="2"/>
    </row>
  </sheetData>
  <mergeCells count="11">
    <mergeCell ref="H11:L11"/>
    <mergeCell ref="A1:F1"/>
    <mergeCell ref="A26:E26"/>
    <mergeCell ref="A27:C27"/>
    <mergeCell ref="D27:F27"/>
    <mergeCell ref="A9:C9"/>
    <mergeCell ref="D9:F9"/>
    <mergeCell ref="A16:C16"/>
    <mergeCell ref="D16:F16"/>
    <mergeCell ref="A24:C24"/>
    <mergeCell ref="D24:F24"/>
  </mergeCells>
  <printOptions horizontalCentered="1"/>
  <pageMargins left="0.78740157480314965" right="0.78740157480314965" top="0.78740157480314965" bottom="0.78740157480314965" header="0" footer="0.78740157480314965"/>
  <pageSetup paperSize="9" scale="91" firstPageNumber="11" orientation="portrait" useFirstPageNumber="1" verticalDpi="360" r:id="rId1"/>
  <headerFooter scaleWithDoc="0">
    <oddFooter>&amp;L     &amp;P&amp;Rالقطاع العام التجاري 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rightToLeft="1" zoomScaleNormal="100" workbookViewId="0">
      <selection activeCell="F9" sqref="F9"/>
    </sheetView>
  </sheetViews>
  <sheetFormatPr defaultRowHeight="13.5"/>
  <cols>
    <col min="1" max="1" width="37.140625" style="1" customWidth="1"/>
    <col min="2" max="3" width="15" style="2" customWidth="1"/>
    <col min="4" max="4" width="15.5703125" style="2" customWidth="1"/>
    <col min="5" max="5" width="14.42578125" style="1" customWidth="1"/>
    <col min="6" max="9" width="14.85546875" style="1" customWidth="1"/>
    <col min="10" max="10" width="22.5703125" style="1" customWidth="1"/>
    <col min="11" max="16384" width="9.140625" style="1"/>
  </cols>
  <sheetData>
    <row r="1" spans="1:7" ht="22.5" customHeight="1">
      <c r="A1" s="38" t="s">
        <v>19</v>
      </c>
      <c r="B1" s="38"/>
      <c r="C1" s="38"/>
      <c r="D1" s="38"/>
    </row>
    <row r="2" spans="1:7" ht="16.5" thickBot="1">
      <c r="A2" s="39"/>
      <c r="B2" s="1"/>
      <c r="C2" s="1"/>
      <c r="D2" s="1"/>
    </row>
    <row r="3" spans="1:7" ht="26.25" customHeight="1" thickTop="1" thickBot="1">
      <c r="A3" s="40" t="s">
        <v>20</v>
      </c>
      <c r="B3" s="40" t="s">
        <v>21</v>
      </c>
      <c r="C3" s="40" t="s">
        <v>22</v>
      </c>
      <c r="D3" s="40" t="s">
        <v>12</v>
      </c>
      <c r="G3" s="41" t="s">
        <v>23</v>
      </c>
    </row>
    <row r="4" spans="1:7" s="52" customFormat="1" ht="30" customHeight="1">
      <c r="A4" s="50" t="s">
        <v>24</v>
      </c>
      <c r="B4" s="51">
        <f>'[1]ادخال بيانات1-19'!I20</f>
        <v>52</v>
      </c>
      <c r="C4" s="51">
        <f>'[1]ادخال بيانات1-19'!I31</f>
        <v>0</v>
      </c>
      <c r="D4" s="51">
        <f t="shared" ref="D4:D12" si="0">SUM(B4:C4)</f>
        <v>52</v>
      </c>
    </row>
    <row r="5" spans="1:7" s="52" customFormat="1" ht="35.25" customHeight="1">
      <c r="A5" s="53" t="s">
        <v>25</v>
      </c>
      <c r="B5" s="54">
        <f>'[1]ادخال بيانات1-19'!I21</f>
        <v>10002</v>
      </c>
      <c r="C5" s="54">
        <f>'[1]ادخال بيانات1-19'!I32</f>
        <v>8</v>
      </c>
      <c r="D5" s="54">
        <f t="shared" si="0"/>
        <v>10010</v>
      </c>
    </row>
    <row r="6" spans="1:7" s="52" customFormat="1" ht="30" customHeight="1">
      <c r="A6" s="53" t="s">
        <v>26</v>
      </c>
      <c r="B6" s="54">
        <f>'[1]ادخال بيانات1-19'!I22</f>
        <v>3137</v>
      </c>
      <c r="C6" s="54">
        <f>'[1]ادخال بيانات1-19'!I33</f>
        <v>3</v>
      </c>
      <c r="D6" s="54">
        <f t="shared" si="0"/>
        <v>3140</v>
      </c>
    </row>
    <row r="7" spans="1:7" s="52" customFormat="1" ht="30" customHeight="1">
      <c r="A7" s="53" t="s">
        <v>27</v>
      </c>
      <c r="B7" s="54">
        <f>'[1]ادخال بيانات1-19'!I23</f>
        <v>1095</v>
      </c>
      <c r="C7" s="54">
        <f>'[1]ادخال بيانات1-19'!I34</f>
        <v>2</v>
      </c>
      <c r="D7" s="54">
        <f t="shared" si="0"/>
        <v>1097</v>
      </c>
    </row>
    <row r="8" spans="1:7" s="52" customFormat="1" ht="30" customHeight="1">
      <c r="A8" s="53" t="s">
        <v>28</v>
      </c>
      <c r="B8" s="54">
        <f>'[1]ادخال بيانات1-19'!I24</f>
        <v>9452</v>
      </c>
      <c r="C8" s="54">
        <f>'[1]ادخال بيانات1-19'!I35</f>
        <v>0</v>
      </c>
      <c r="D8" s="54">
        <f t="shared" si="0"/>
        <v>9452</v>
      </c>
    </row>
    <row r="9" spans="1:7" s="52" customFormat="1" ht="30" customHeight="1">
      <c r="A9" s="53" t="s">
        <v>29</v>
      </c>
      <c r="B9" s="54">
        <f>'[1]ادخال بيانات1-19'!I25</f>
        <v>3675</v>
      </c>
      <c r="C9" s="54">
        <f>'[1]ادخال بيانات1-19'!I36</f>
        <v>5</v>
      </c>
      <c r="D9" s="54">
        <f t="shared" si="0"/>
        <v>3680</v>
      </c>
    </row>
    <row r="10" spans="1:7" s="52" customFormat="1" ht="30" customHeight="1">
      <c r="A10" s="53" t="s">
        <v>30</v>
      </c>
      <c r="B10" s="55">
        <f>'[1]ادخال بيانات1-19'!I26</f>
        <v>5708</v>
      </c>
      <c r="C10" s="55">
        <f>'[1]ادخال بيانات1-19'!I37</f>
        <v>4</v>
      </c>
      <c r="D10" s="55">
        <f t="shared" si="0"/>
        <v>5712</v>
      </c>
    </row>
    <row r="11" spans="1:7" s="52" customFormat="1" ht="30" customHeight="1">
      <c r="A11" s="53" t="s">
        <v>31</v>
      </c>
      <c r="B11" s="54">
        <f>'[1]ادخال بيانات1-19'!I27</f>
        <v>6993</v>
      </c>
      <c r="C11" s="54">
        <f>'[1]ادخال بيانات1-19'!I38</f>
        <v>9</v>
      </c>
      <c r="D11" s="54">
        <f t="shared" si="0"/>
        <v>7002</v>
      </c>
    </row>
    <row r="12" spans="1:7" s="52" customFormat="1" ht="30" customHeight="1">
      <c r="A12" s="53" t="s">
        <v>32</v>
      </c>
      <c r="B12" s="54">
        <f>'[1]ادخال بيانات1-19'!I28</f>
        <v>6726</v>
      </c>
      <c r="C12" s="54">
        <f>'[1]ادخال بيانات1-19'!I39</f>
        <v>5</v>
      </c>
      <c r="D12" s="54">
        <f t="shared" si="0"/>
        <v>6731</v>
      </c>
    </row>
    <row r="13" spans="1:7" ht="30" customHeight="1" thickBot="1">
      <c r="A13" s="42" t="s">
        <v>7</v>
      </c>
      <c r="B13" s="43">
        <f>SUM(B4:B12)</f>
        <v>46840</v>
      </c>
      <c r="C13" s="43">
        <f>SUM(C4:C12)</f>
        <v>36</v>
      </c>
      <c r="D13" s="43">
        <f>SUM(D4:D12)</f>
        <v>46876</v>
      </c>
    </row>
    <row r="14" spans="1:7">
      <c r="A14" s="44"/>
      <c r="B14" s="45"/>
      <c r="C14" s="45"/>
      <c r="D14" s="45"/>
      <c r="E14" s="46"/>
    </row>
    <row r="15" spans="1:7" ht="28.5" customHeight="1">
      <c r="A15" s="38" t="s">
        <v>33</v>
      </c>
      <c r="B15" s="38"/>
      <c r="C15" s="38"/>
      <c r="D15" s="38"/>
      <c r="E15" s="46"/>
    </row>
    <row r="16" spans="1:7" ht="16.5" thickBot="1">
      <c r="A16" s="29"/>
      <c r="B16" s="47"/>
      <c r="C16" s="29"/>
      <c r="D16" s="48"/>
      <c r="E16" s="46"/>
    </row>
    <row r="17" spans="1:5" s="52" customFormat="1" ht="30" customHeight="1" thickTop="1" thickBot="1">
      <c r="A17" s="49" t="s">
        <v>20</v>
      </c>
      <c r="B17" s="40" t="s">
        <v>34</v>
      </c>
      <c r="C17" s="40" t="s">
        <v>35</v>
      </c>
      <c r="D17" s="40" t="s">
        <v>12</v>
      </c>
      <c r="E17" s="56"/>
    </row>
    <row r="18" spans="1:5" s="52" customFormat="1" ht="30" customHeight="1">
      <c r="A18" s="50" t="s">
        <v>24</v>
      </c>
      <c r="B18" s="51">
        <f>'[1]ادخال بيانات1-19'!I53</f>
        <v>37</v>
      </c>
      <c r="C18" s="51">
        <f>'[1]ادخال بيانات1-19'!I64</f>
        <v>15</v>
      </c>
      <c r="D18" s="51">
        <f t="shared" ref="D18:D26" si="1">SUM(B18:C18)</f>
        <v>52</v>
      </c>
    </row>
    <row r="19" spans="1:5" s="52" customFormat="1" ht="30" customHeight="1">
      <c r="A19" s="53" t="s">
        <v>36</v>
      </c>
      <c r="B19" s="54">
        <f>'[1]ادخال بيانات1-19'!I54</f>
        <v>6426</v>
      </c>
      <c r="C19" s="54">
        <f>'[1]ادخال بيانات1-19'!I65</f>
        <v>3523</v>
      </c>
      <c r="D19" s="54">
        <f t="shared" si="1"/>
        <v>9949</v>
      </c>
      <c r="E19" s="56"/>
    </row>
    <row r="20" spans="1:5" s="52" customFormat="1" ht="30" customHeight="1">
      <c r="A20" s="53" t="s">
        <v>26</v>
      </c>
      <c r="B20" s="54">
        <f>'[1]ادخال بيانات1-19'!I55</f>
        <v>1817</v>
      </c>
      <c r="C20" s="54">
        <f>'[1]ادخال بيانات1-19'!I66</f>
        <v>1319</v>
      </c>
      <c r="D20" s="54">
        <f t="shared" si="1"/>
        <v>3136</v>
      </c>
      <c r="E20" s="56"/>
    </row>
    <row r="21" spans="1:5" s="52" customFormat="1" ht="30" customHeight="1">
      <c r="A21" s="53" t="s">
        <v>27</v>
      </c>
      <c r="B21" s="54">
        <f>'[1]ادخال بيانات1-19'!I56</f>
        <v>640</v>
      </c>
      <c r="C21" s="54">
        <f>'[1]ادخال بيانات1-19'!I67</f>
        <v>471</v>
      </c>
      <c r="D21" s="54">
        <f t="shared" si="1"/>
        <v>1111</v>
      </c>
    </row>
    <row r="22" spans="1:5" s="52" customFormat="1" ht="30" customHeight="1">
      <c r="A22" s="53" t="s">
        <v>28</v>
      </c>
      <c r="B22" s="54">
        <f>'[1]ادخال بيانات1-19'!I57</f>
        <v>7491</v>
      </c>
      <c r="C22" s="54">
        <f>'[1]ادخال بيانات1-19'!I68</f>
        <v>1961</v>
      </c>
      <c r="D22" s="54">
        <f t="shared" si="1"/>
        <v>9452</v>
      </c>
      <c r="E22" s="56"/>
    </row>
    <row r="23" spans="1:5" s="52" customFormat="1" ht="30" customHeight="1">
      <c r="A23" s="53" t="s">
        <v>29</v>
      </c>
      <c r="B23" s="54">
        <f>'[1]ادخال بيانات1-19'!I58</f>
        <v>2651</v>
      </c>
      <c r="C23" s="54">
        <f>'[1]ادخال بيانات1-19'!I69</f>
        <v>1054</v>
      </c>
      <c r="D23" s="54">
        <f t="shared" si="1"/>
        <v>3705</v>
      </c>
      <c r="E23" s="56"/>
    </row>
    <row r="24" spans="1:5" s="52" customFormat="1" ht="30" customHeight="1">
      <c r="A24" s="53" t="s">
        <v>30</v>
      </c>
      <c r="B24" s="55">
        <f>'[1]ادخال بيانات1-19'!I59</f>
        <v>4540</v>
      </c>
      <c r="C24" s="55">
        <f>'[1]ادخال بيانات1-19'!I70</f>
        <v>1192</v>
      </c>
      <c r="D24" s="55">
        <f t="shared" si="1"/>
        <v>5732</v>
      </c>
      <c r="E24" s="56"/>
    </row>
    <row r="25" spans="1:5" s="52" customFormat="1" ht="30" customHeight="1">
      <c r="A25" s="53" t="s">
        <v>31</v>
      </c>
      <c r="B25" s="54">
        <f>'[1]ادخال بيانات1-19'!I60</f>
        <v>6369</v>
      </c>
      <c r="C25" s="54">
        <f>'[1]ادخال بيانات1-19'!I71</f>
        <v>639</v>
      </c>
      <c r="D25" s="54">
        <f t="shared" si="1"/>
        <v>7008</v>
      </c>
      <c r="E25" s="56"/>
    </row>
    <row r="26" spans="1:5" s="52" customFormat="1" ht="30" customHeight="1">
      <c r="A26" s="53" t="s">
        <v>32</v>
      </c>
      <c r="B26" s="54">
        <f>'[1]ادخال بيانات1-19'!I61</f>
        <v>5888</v>
      </c>
      <c r="C26" s="54">
        <f>'[1]ادخال بيانات1-19'!I72</f>
        <v>843</v>
      </c>
      <c r="D26" s="54">
        <f t="shared" si="1"/>
        <v>6731</v>
      </c>
      <c r="E26" s="56"/>
    </row>
    <row r="27" spans="1:5" s="52" customFormat="1" ht="30" customHeight="1" thickBot="1">
      <c r="A27" s="57" t="s">
        <v>7</v>
      </c>
      <c r="B27" s="58">
        <f>'[1]ادخال بيانات1-19'!I62</f>
        <v>35859</v>
      </c>
      <c r="C27" s="58">
        <f>SUM(C18:C26)</f>
        <v>11017</v>
      </c>
      <c r="D27" s="58">
        <f>SUM(D18:D26)</f>
        <v>46876</v>
      </c>
    </row>
    <row r="28" spans="1:5">
      <c r="E28" s="46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53"/>
  <sheetViews>
    <sheetView rightToLeft="1" workbookViewId="0">
      <selection activeCell="G62" sqref="G62"/>
    </sheetView>
  </sheetViews>
  <sheetFormatPr defaultRowHeight="13.5"/>
  <cols>
    <col min="1" max="1" width="8.85546875" customWidth="1"/>
    <col min="2" max="2" width="19.140625" customWidth="1"/>
    <col min="3" max="3" width="15.140625" customWidth="1"/>
    <col min="4" max="4" width="13.140625" customWidth="1"/>
    <col min="5" max="5" width="14.5703125" customWidth="1"/>
    <col min="6" max="6" width="14.28515625" customWidth="1"/>
    <col min="7" max="7" width="13.7109375" customWidth="1"/>
    <col min="8" max="8" width="16.42578125" customWidth="1"/>
    <col min="9" max="9" width="12.28515625" customWidth="1"/>
    <col min="10" max="10" width="16.85546875" customWidth="1"/>
    <col min="11" max="11" width="18.42578125" style="72" customWidth="1"/>
    <col min="12" max="13" width="21.140625" style="17" customWidth="1"/>
    <col min="14" max="14" width="17" style="17" customWidth="1"/>
    <col min="15" max="22" width="9.140625" style="17"/>
    <col min="23" max="23" width="11" style="17" bestFit="1" customWidth="1"/>
    <col min="24" max="27" width="9.140625" style="17"/>
  </cols>
  <sheetData>
    <row r="1" spans="1:27" ht="33.75" customHeight="1">
      <c r="A1" s="59" t="s">
        <v>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6"/>
      <c r="M1" s="66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7" s="72" customFormat="1" ht="17.25" customHeight="1">
      <c r="A2" s="68"/>
      <c r="B2" s="68"/>
      <c r="C2" s="69"/>
      <c r="D2" s="70"/>
      <c r="E2" s="70"/>
      <c r="F2" s="70"/>
      <c r="G2" s="70"/>
      <c r="H2" s="70"/>
      <c r="I2" s="70"/>
      <c r="J2" s="71" t="s">
        <v>17</v>
      </c>
      <c r="K2" s="71"/>
      <c r="L2" s="60"/>
      <c r="M2" s="6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17"/>
    </row>
    <row r="3" spans="1:27" s="74" customFormat="1" ht="30" customHeight="1">
      <c r="A3" s="73" t="s">
        <v>38</v>
      </c>
      <c r="B3" s="73" t="s">
        <v>39</v>
      </c>
      <c r="C3" s="73" t="s">
        <v>40</v>
      </c>
      <c r="D3" s="73" t="s">
        <v>41</v>
      </c>
      <c r="E3" s="73" t="s">
        <v>42</v>
      </c>
      <c r="F3" s="73" t="s">
        <v>43</v>
      </c>
      <c r="G3" s="73" t="s">
        <v>44</v>
      </c>
      <c r="H3" s="73" t="s">
        <v>45</v>
      </c>
      <c r="I3" s="73" t="s">
        <v>46</v>
      </c>
      <c r="J3" s="85" t="s">
        <v>47</v>
      </c>
      <c r="K3" s="73" t="s">
        <v>48</v>
      </c>
      <c r="L3" s="61"/>
      <c r="M3" s="6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2"/>
    </row>
    <row r="4" spans="1:27" s="78" customFormat="1" ht="30" customHeight="1">
      <c r="A4" s="75" t="s">
        <v>16</v>
      </c>
      <c r="B4" s="76" t="s">
        <v>49</v>
      </c>
      <c r="C4" s="77">
        <v>0</v>
      </c>
      <c r="D4" s="77">
        <v>0</v>
      </c>
      <c r="E4" s="77">
        <v>52632282</v>
      </c>
      <c r="F4" s="77">
        <v>10735415</v>
      </c>
      <c r="G4" s="77">
        <v>9123361</v>
      </c>
      <c r="H4" s="77">
        <v>0</v>
      </c>
      <c r="I4" s="77">
        <v>0</v>
      </c>
      <c r="J4" s="86">
        <v>129186400</v>
      </c>
      <c r="K4" s="77">
        <v>201677458</v>
      </c>
      <c r="L4" s="62"/>
      <c r="M4" s="62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4"/>
    </row>
    <row r="5" spans="1:27" s="78" customFormat="1" ht="30" customHeight="1">
      <c r="A5" s="75"/>
      <c r="B5" s="76" t="s">
        <v>50</v>
      </c>
      <c r="C5" s="77">
        <v>0</v>
      </c>
      <c r="D5" s="77">
        <v>0</v>
      </c>
      <c r="E5" s="77">
        <v>47874795</v>
      </c>
      <c r="F5" s="77">
        <v>10574167</v>
      </c>
      <c r="G5" s="77">
        <v>8843686</v>
      </c>
      <c r="H5" s="77">
        <v>0</v>
      </c>
      <c r="I5" s="77">
        <v>0</v>
      </c>
      <c r="J5" s="86">
        <v>126230039</v>
      </c>
      <c r="K5" s="77">
        <v>193522687</v>
      </c>
      <c r="L5" s="63"/>
      <c r="M5" s="6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4"/>
    </row>
    <row r="6" spans="1:27" s="78" customFormat="1" ht="30" customHeight="1">
      <c r="A6" s="75"/>
      <c r="B6" s="76" t="s">
        <v>51</v>
      </c>
      <c r="C6" s="77">
        <v>0</v>
      </c>
      <c r="D6" s="77">
        <v>0</v>
      </c>
      <c r="E6" s="79">
        <v>-4757487</v>
      </c>
      <c r="F6" s="79">
        <v>-161248</v>
      </c>
      <c r="G6" s="79">
        <v>-279675</v>
      </c>
      <c r="H6" s="77">
        <v>0</v>
      </c>
      <c r="I6" s="77">
        <v>0</v>
      </c>
      <c r="J6" s="87">
        <v>-2956361</v>
      </c>
      <c r="K6" s="79">
        <v>-8154771</v>
      </c>
      <c r="L6" s="62"/>
      <c r="M6" s="62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4"/>
    </row>
    <row r="7" spans="1:27" s="78" customFormat="1" ht="30" customHeight="1">
      <c r="A7" s="80" t="s">
        <v>15</v>
      </c>
      <c r="B7" s="76" t="s">
        <v>49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86">
        <v>0</v>
      </c>
      <c r="K7" s="77">
        <v>0</v>
      </c>
      <c r="L7" s="64"/>
      <c r="M7" s="62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4"/>
    </row>
    <row r="8" spans="1:27" s="78" customFormat="1" ht="30" customHeight="1">
      <c r="A8" s="80"/>
      <c r="B8" s="76" t="s">
        <v>50</v>
      </c>
      <c r="C8" s="77">
        <v>0</v>
      </c>
      <c r="D8" s="77">
        <v>0</v>
      </c>
      <c r="E8" s="77">
        <v>0</v>
      </c>
      <c r="F8" s="77">
        <v>0</v>
      </c>
      <c r="G8" s="77">
        <v>4265</v>
      </c>
      <c r="H8" s="77">
        <v>0</v>
      </c>
      <c r="I8" s="77">
        <v>0</v>
      </c>
      <c r="J8" s="86">
        <v>0</v>
      </c>
      <c r="K8" s="77">
        <v>4265</v>
      </c>
      <c r="L8" s="62"/>
      <c r="M8" s="62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4"/>
    </row>
    <row r="9" spans="1:27" s="78" customFormat="1" ht="30" customHeight="1">
      <c r="A9" s="80"/>
      <c r="B9" s="76" t="s">
        <v>51</v>
      </c>
      <c r="C9" s="77">
        <v>0</v>
      </c>
      <c r="D9" s="77">
        <v>0</v>
      </c>
      <c r="E9" s="77">
        <v>0</v>
      </c>
      <c r="F9" s="77">
        <v>0</v>
      </c>
      <c r="G9" s="77">
        <v>4265</v>
      </c>
      <c r="H9" s="77">
        <v>0</v>
      </c>
      <c r="I9" s="77">
        <v>0</v>
      </c>
      <c r="J9" s="86">
        <v>0</v>
      </c>
      <c r="K9" s="77">
        <v>4265</v>
      </c>
      <c r="L9" s="62"/>
      <c r="M9" s="62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4"/>
    </row>
    <row r="10" spans="1:27" s="78" customFormat="1" ht="30" customHeight="1">
      <c r="A10" s="80" t="s">
        <v>14</v>
      </c>
      <c r="B10" s="76" t="s">
        <v>49</v>
      </c>
      <c r="C10" s="77">
        <v>0</v>
      </c>
      <c r="D10" s="77">
        <v>0</v>
      </c>
      <c r="E10" s="77">
        <v>0</v>
      </c>
      <c r="F10" s="77">
        <v>0</v>
      </c>
      <c r="G10" s="77">
        <v>160320</v>
      </c>
      <c r="H10" s="77">
        <v>0</v>
      </c>
      <c r="I10" s="77">
        <v>0</v>
      </c>
      <c r="J10" s="86">
        <v>433337</v>
      </c>
      <c r="K10" s="77">
        <v>593657</v>
      </c>
      <c r="L10" s="62"/>
      <c r="M10" s="62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4"/>
    </row>
    <row r="11" spans="1:27" s="78" customFormat="1" ht="30" customHeight="1">
      <c r="A11" s="80"/>
      <c r="B11" s="76" t="s">
        <v>50</v>
      </c>
      <c r="C11" s="77">
        <v>0</v>
      </c>
      <c r="D11" s="77">
        <v>0</v>
      </c>
      <c r="E11" s="77">
        <v>0</v>
      </c>
      <c r="F11" s="77">
        <v>0</v>
      </c>
      <c r="G11" s="77">
        <v>183110</v>
      </c>
      <c r="H11" s="77">
        <v>0</v>
      </c>
      <c r="I11" s="77">
        <v>0</v>
      </c>
      <c r="J11" s="86">
        <v>418807</v>
      </c>
      <c r="K11" s="77">
        <v>601917</v>
      </c>
      <c r="L11" s="62"/>
      <c r="M11" s="62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4"/>
    </row>
    <row r="12" spans="1:27" s="78" customFormat="1" ht="30" customHeight="1">
      <c r="A12" s="80"/>
      <c r="B12" s="76" t="s">
        <v>51</v>
      </c>
      <c r="C12" s="77">
        <v>0</v>
      </c>
      <c r="D12" s="77">
        <v>0</v>
      </c>
      <c r="E12" s="77">
        <v>0</v>
      </c>
      <c r="F12" s="77">
        <v>0</v>
      </c>
      <c r="G12" s="77">
        <v>22790</v>
      </c>
      <c r="H12" s="77">
        <v>0</v>
      </c>
      <c r="I12" s="77">
        <v>0</v>
      </c>
      <c r="J12" s="87">
        <v>-14530</v>
      </c>
      <c r="K12" s="79">
        <v>8260</v>
      </c>
      <c r="L12" s="62"/>
      <c r="M12" s="62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4"/>
    </row>
    <row r="13" spans="1:27" s="78" customFormat="1" ht="30" customHeight="1">
      <c r="A13" s="80" t="s">
        <v>13</v>
      </c>
      <c r="B13" s="76" t="s">
        <v>49</v>
      </c>
      <c r="C13" s="77">
        <v>12410583</v>
      </c>
      <c r="D13" s="77">
        <v>1084666</v>
      </c>
      <c r="E13" s="77">
        <v>534736</v>
      </c>
      <c r="F13" s="77">
        <v>2488896</v>
      </c>
      <c r="G13" s="77">
        <v>1889943</v>
      </c>
      <c r="H13" s="77">
        <v>0</v>
      </c>
      <c r="I13" s="77">
        <v>0</v>
      </c>
      <c r="J13" s="86">
        <v>1657496055</v>
      </c>
      <c r="K13" s="77">
        <v>1675904879</v>
      </c>
      <c r="L13" s="63"/>
      <c r="M13" s="6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4"/>
    </row>
    <row r="14" spans="1:27" s="78" customFormat="1" ht="30" customHeight="1">
      <c r="A14" s="80"/>
      <c r="B14" s="76" t="s">
        <v>50</v>
      </c>
      <c r="C14" s="77">
        <v>6494783</v>
      </c>
      <c r="D14" s="77">
        <v>243374</v>
      </c>
      <c r="E14" s="77">
        <v>826073</v>
      </c>
      <c r="F14" s="77">
        <v>2542982</v>
      </c>
      <c r="G14" s="77">
        <v>2243176</v>
      </c>
      <c r="H14" s="77">
        <v>0</v>
      </c>
      <c r="I14" s="77">
        <v>0</v>
      </c>
      <c r="J14" s="86">
        <v>1071858794</v>
      </c>
      <c r="K14" s="77">
        <v>1084209182</v>
      </c>
      <c r="L14" s="63"/>
      <c r="M14" s="6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4"/>
    </row>
    <row r="15" spans="1:27" s="78" customFormat="1" ht="30" customHeight="1">
      <c r="A15" s="80"/>
      <c r="B15" s="76" t="s">
        <v>51</v>
      </c>
      <c r="C15" s="79">
        <v>-5915800</v>
      </c>
      <c r="D15" s="79">
        <v>-841292</v>
      </c>
      <c r="E15" s="79">
        <v>291337</v>
      </c>
      <c r="F15" s="77">
        <v>54086</v>
      </c>
      <c r="G15" s="77">
        <v>353233</v>
      </c>
      <c r="H15" s="79">
        <v>0</v>
      </c>
      <c r="I15" s="77">
        <v>0</v>
      </c>
      <c r="J15" s="95">
        <v>-585637261</v>
      </c>
      <c r="K15" s="79">
        <v>-591695697</v>
      </c>
      <c r="L15" s="62"/>
      <c r="M15" s="62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4"/>
    </row>
    <row r="16" spans="1:27" s="78" customFormat="1" ht="30" customHeight="1">
      <c r="A16" s="81" t="s">
        <v>7</v>
      </c>
      <c r="B16" s="82" t="s">
        <v>49</v>
      </c>
      <c r="C16" s="83">
        <v>12410583</v>
      </c>
      <c r="D16" s="83">
        <v>1084666</v>
      </c>
      <c r="E16" s="83">
        <v>53167018</v>
      </c>
      <c r="F16" s="83">
        <v>13224311</v>
      </c>
      <c r="G16" s="83">
        <v>11173624</v>
      </c>
      <c r="H16" s="83">
        <v>0</v>
      </c>
      <c r="I16" s="83">
        <v>0</v>
      </c>
      <c r="J16" s="88">
        <v>1787115792</v>
      </c>
      <c r="K16" s="83">
        <v>1878175994</v>
      </c>
      <c r="L16" s="65"/>
      <c r="M16" s="65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s="78" customFormat="1" ht="30" customHeight="1">
      <c r="A17" s="81"/>
      <c r="B17" s="82" t="s">
        <v>50</v>
      </c>
      <c r="C17" s="83">
        <v>6494783</v>
      </c>
      <c r="D17" s="83">
        <v>243374</v>
      </c>
      <c r="E17" s="83">
        <v>48700868</v>
      </c>
      <c r="F17" s="83">
        <v>13117149</v>
      </c>
      <c r="G17" s="83">
        <v>11274237</v>
      </c>
      <c r="H17" s="83">
        <v>0</v>
      </c>
      <c r="I17" s="83">
        <v>0</v>
      </c>
      <c r="J17" s="88">
        <v>1198507640</v>
      </c>
      <c r="K17" s="83">
        <v>1278338051</v>
      </c>
      <c r="L17" s="65"/>
      <c r="M17" s="65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s="78" customFormat="1" ht="30" customHeight="1">
      <c r="A18" s="81"/>
      <c r="B18" s="82" t="s">
        <v>51</v>
      </c>
      <c r="C18" s="83" t="s">
        <v>52</v>
      </c>
      <c r="D18" s="83" t="s">
        <v>53</v>
      </c>
      <c r="E18" s="84">
        <v>-4466150</v>
      </c>
      <c r="F18" s="84">
        <v>-107162</v>
      </c>
      <c r="G18" s="83">
        <v>100613</v>
      </c>
      <c r="H18" s="83">
        <v>0</v>
      </c>
      <c r="I18" s="83">
        <v>0</v>
      </c>
      <c r="J18" s="89">
        <v>-588608152</v>
      </c>
      <c r="K18" s="84">
        <v>-599837943</v>
      </c>
      <c r="L18" s="65"/>
      <c r="M18" s="65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8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27">
      <c r="K20" s="17"/>
    </row>
    <row r="21" spans="1:27">
      <c r="K21" s="17"/>
    </row>
    <row r="22" spans="1:27">
      <c r="K22" s="17"/>
    </row>
    <row r="23" spans="1:27">
      <c r="K23" s="17"/>
    </row>
    <row r="24" spans="1:27">
      <c r="K24" s="17"/>
    </row>
    <row r="25" spans="1:27">
      <c r="K25" s="17"/>
    </row>
    <row r="26" spans="1:27">
      <c r="K26" s="17"/>
    </row>
    <row r="27" spans="1:27">
      <c r="K27" s="17"/>
    </row>
    <row r="28" spans="1:27">
      <c r="K28" s="17"/>
    </row>
    <row r="29" spans="1:27">
      <c r="K29" s="17"/>
    </row>
    <row r="30" spans="1:27">
      <c r="K30" s="17"/>
    </row>
    <row r="31" spans="1:27">
      <c r="K31" s="17"/>
    </row>
    <row r="32" spans="1:27">
      <c r="K32" s="17"/>
    </row>
    <row r="33" spans="11:11">
      <c r="K33" s="17"/>
    </row>
    <row r="34" spans="11:11">
      <c r="K34" s="17"/>
    </row>
    <row r="35" spans="11:11">
      <c r="K35" s="17"/>
    </row>
    <row r="36" spans="11:11">
      <c r="K36" s="17"/>
    </row>
    <row r="37" spans="11:11">
      <c r="K37" s="17"/>
    </row>
    <row r="38" spans="11:11">
      <c r="K38" s="17"/>
    </row>
    <row r="39" spans="11:11">
      <c r="K39" s="17"/>
    </row>
    <row r="40" spans="11:11">
      <c r="K40" s="17"/>
    </row>
    <row r="41" spans="11:11">
      <c r="K41" s="17"/>
    </row>
    <row r="42" spans="11:11">
      <c r="K42" s="17"/>
    </row>
    <row r="43" spans="11:11">
      <c r="K43" s="17"/>
    </row>
    <row r="44" spans="11:11">
      <c r="K44" s="17"/>
    </row>
    <row r="45" spans="11:11">
      <c r="K45" s="17"/>
    </row>
    <row r="46" spans="11:11">
      <c r="K46" s="17"/>
    </row>
    <row r="47" spans="11:11">
      <c r="K47" s="17"/>
    </row>
    <row r="48" spans="11:11">
      <c r="K48" s="17"/>
    </row>
    <row r="49" spans="11:11">
      <c r="K49" s="17"/>
    </row>
    <row r="50" spans="11:11">
      <c r="K50" s="17"/>
    </row>
    <row r="51" spans="11:11">
      <c r="K51" s="17"/>
    </row>
    <row r="52" spans="11:11">
      <c r="K52" s="17"/>
    </row>
    <row r="53" spans="11:11">
      <c r="K53" s="17"/>
    </row>
    <row r="54" spans="11:11">
      <c r="K54" s="17"/>
    </row>
    <row r="55" spans="11:11">
      <c r="K55" s="17"/>
    </row>
    <row r="56" spans="11:11">
      <c r="K56" s="17"/>
    </row>
    <row r="57" spans="11:11">
      <c r="K57" s="17"/>
    </row>
    <row r="58" spans="11:11">
      <c r="K58" s="17"/>
    </row>
    <row r="59" spans="11:11">
      <c r="K59" s="17"/>
    </row>
    <row r="60" spans="11:11">
      <c r="K60" s="17"/>
    </row>
    <row r="61" spans="11:11">
      <c r="K61" s="17"/>
    </row>
    <row r="62" spans="11:11">
      <c r="K62" s="17"/>
    </row>
    <row r="63" spans="11:11">
      <c r="K63" s="17"/>
    </row>
    <row r="64" spans="11:11">
      <c r="K64" s="17"/>
    </row>
    <row r="65" spans="11:11">
      <c r="K65" s="17"/>
    </row>
    <row r="66" spans="11:11">
      <c r="K66" s="17"/>
    </row>
    <row r="67" spans="11:11">
      <c r="K67" s="17"/>
    </row>
    <row r="68" spans="11:11">
      <c r="K68" s="17"/>
    </row>
    <row r="69" spans="11:11">
      <c r="K69" s="17"/>
    </row>
    <row r="70" spans="11:11">
      <c r="K70" s="17"/>
    </row>
    <row r="71" spans="11:11">
      <c r="K71" s="17"/>
    </row>
    <row r="72" spans="11:11">
      <c r="K72" s="17"/>
    </row>
    <row r="73" spans="11:11">
      <c r="K73" s="17"/>
    </row>
    <row r="74" spans="11:11">
      <c r="K74" s="17"/>
    </row>
    <row r="75" spans="11:11">
      <c r="K75" s="17"/>
    </row>
    <row r="76" spans="11:11">
      <c r="K76" s="17"/>
    </row>
    <row r="77" spans="11:11">
      <c r="K77" s="17"/>
    </row>
    <row r="78" spans="11:11">
      <c r="K78" s="17"/>
    </row>
    <row r="79" spans="11:11">
      <c r="K79" s="17"/>
    </row>
    <row r="80" spans="11:11">
      <c r="K80" s="17"/>
    </row>
    <row r="81" spans="11:11">
      <c r="K81" s="17"/>
    </row>
    <row r="82" spans="11:11">
      <c r="K82" s="17"/>
    </row>
    <row r="83" spans="11:11">
      <c r="K83" s="17"/>
    </row>
    <row r="84" spans="11:11">
      <c r="K84" s="17"/>
    </row>
    <row r="85" spans="11:11">
      <c r="K85" s="17"/>
    </row>
    <row r="86" spans="11:11">
      <c r="K86" s="17"/>
    </row>
    <row r="87" spans="11:11">
      <c r="K87" s="17"/>
    </row>
    <row r="88" spans="11:11">
      <c r="K88" s="17"/>
    </row>
    <row r="89" spans="11:11">
      <c r="K89" s="17"/>
    </row>
    <row r="90" spans="11:11">
      <c r="K90" s="17"/>
    </row>
    <row r="91" spans="11:11">
      <c r="K91" s="17"/>
    </row>
    <row r="92" spans="11:11">
      <c r="K92" s="17"/>
    </row>
    <row r="93" spans="11:11">
      <c r="K93" s="17"/>
    </row>
    <row r="94" spans="11:11">
      <c r="K94" s="17"/>
    </row>
    <row r="95" spans="11:11">
      <c r="K95" s="17"/>
    </row>
    <row r="96" spans="11:11">
      <c r="K96" s="17"/>
    </row>
    <row r="97" spans="11:11">
      <c r="K97" s="17"/>
    </row>
    <row r="98" spans="11:11">
      <c r="K98" s="17"/>
    </row>
    <row r="99" spans="11:11">
      <c r="K99" s="17"/>
    </row>
    <row r="100" spans="11:11">
      <c r="K100" s="17"/>
    </row>
    <row r="101" spans="11:11">
      <c r="K101" s="17"/>
    </row>
    <row r="102" spans="11:11">
      <c r="K102" s="17"/>
    </row>
    <row r="103" spans="11:11">
      <c r="K103" s="17"/>
    </row>
    <row r="104" spans="11:11">
      <c r="K104" s="17"/>
    </row>
    <row r="105" spans="11:11">
      <c r="K105" s="17"/>
    </row>
    <row r="106" spans="11:11">
      <c r="K106" s="17"/>
    </row>
    <row r="107" spans="11:11">
      <c r="K107" s="17"/>
    </row>
    <row r="108" spans="11:11">
      <c r="K108" s="17"/>
    </row>
    <row r="109" spans="11:11">
      <c r="K109" s="17"/>
    </row>
    <row r="110" spans="11:11">
      <c r="K110" s="17"/>
    </row>
    <row r="111" spans="11:11">
      <c r="K111" s="17"/>
    </row>
    <row r="112" spans="11:11">
      <c r="K112" s="17"/>
    </row>
    <row r="113" spans="5:11">
      <c r="K113" s="17"/>
    </row>
    <row r="114" spans="5:11">
      <c r="K114" s="17"/>
    </row>
    <row r="115" spans="5:11">
      <c r="K115" s="17"/>
    </row>
    <row r="116" spans="5:11">
      <c r="K116" s="17"/>
    </row>
    <row r="117" spans="5:11">
      <c r="K117" s="17"/>
    </row>
    <row r="118" spans="5:11">
      <c r="K118" s="17"/>
    </row>
    <row r="119" spans="5:11">
      <c r="K119" s="17"/>
    </row>
    <row r="120" spans="5:11">
      <c r="K120" s="17"/>
    </row>
    <row r="121" spans="5:11">
      <c r="K121" s="17"/>
    </row>
    <row r="122" spans="5:11">
      <c r="K122" s="17"/>
    </row>
    <row r="123" spans="5:11">
      <c r="K123" s="17"/>
    </row>
    <row r="124" spans="5:11">
      <c r="K124" s="17"/>
    </row>
    <row r="125" spans="5:11">
      <c r="K125" s="17"/>
    </row>
    <row r="126" spans="5:11">
      <c r="E126">
        <v>317500</v>
      </c>
      <c r="F126">
        <v>1511269</v>
      </c>
      <c r="K126" s="17"/>
    </row>
    <row r="127" spans="5:11">
      <c r="E127">
        <f>F126+E126</f>
        <v>1828769</v>
      </c>
      <c r="K127" s="17"/>
    </row>
    <row r="128" spans="5:11">
      <c r="K128" s="17"/>
    </row>
    <row r="129" spans="11:11">
      <c r="K129" s="17"/>
    </row>
    <row r="130" spans="11:11">
      <c r="K130" s="17"/>
    </row>
    <row r="131" spans="11:11">
      <c r="K131" s="17"/>
    </row>
    <row r="132" spans="11:11">
      <c r="K132" s="17"/>
    </row>
    <row r="133" spans="11:11">
      <c r="K133" s="17"/>
    </row>
    <row r="134" spans="11:11">
      <c r="K134" s="17"/>
    </row>
    <row r="135" spans="11:11">
      <c r="K135" s="17"/>
    </row>
    <row r="136" spans="11:11">
      <c r="K136" s="17"/>
    </row>
    <row r="137" spans="11:11">
      <c r="K137" s="17"/>
    </row>
    <row r="138" spans="11:11">
      <c r="K138" s="17"/>
    </row>
    <row r="139" spans="11:11">
      <c r="K139" s="17"/>
    </row>
    <row r="140" spans="11:11">
      <c r="K140" s="17"/>
    </row>
    <row r="141" spans="11:11">
      <c r="K141" s="17"/>
    </row>
    <row r="142" spans="11:11">
      <c r="K142" s="17"/>
    </row>
    <row r="143" spans="11:11">
      <c r="K143" s="17"/>
    </row>
    <row r="144" spans="11:11">
      <c r="K144" s="17"/>
    </row>
    <row r="145" spans="11:11">
      <c r="K145" s="17"/>
    </row>
    <row r="146" spans="11:11">
      <c r="K146" s="17"/>
    </row>
    <row r="147" spans="11:11">
      <c r="K147" s="17"/>
    </row>
    <row r="148" spans="11:11">
      <c r="K148" s="17"/>
    </row>
    <row r="149" spans="11:11">
      <c r="K149" s="17"/>
    </row>
    <row r="150" spans="11:11">
      <c r="K150" s="17"/>
    </row>
    <row r="151" spans="11:11">
      <c r="K151" s="17"/>
    </row>
    <row r="152" spans="11:11">
      <c r="K152" s="17"/>
    </row>
    <row r="153" spans="11:11">
      <c r="K153" s="17"/>
    </row>
  </sheetData>
  <mergeCells count="8">
    <mergeCell ref="A13:A15"/>
    <mergeCell ref="A16:A18"/>
    <mergeCell ref="A1:K1"/>
    <mergeCell ref="A2:B2"/>
    <mergeCell ref="J2:K2"/>
    <mergeCell ref="A4:A6"/>
    <mergeCell ref="A7:A9"/>
    <mergeCell ref="A10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5"/>
  <sheetViews>
    <sheetView rightToLeft="1" tabSelected="1" workbookViewId="0">
      <selection activeCell="B4" sqref="B4"/>
    </sheetView>
  </sheetViews>
  <sheetFormatPr defaultRowHeight="19.5" customHeight="1"/>
  <cols>
    <col min="1" max="1" width="11.140625" customWidth="1"/>
    <col min="2" max="2" width="13.5703125" customWidth="1"/>
    <col min="3" max="3" width="12.28515625" customWidth="1"/>
    <col min="4" max="4" width="13.5703125" customWidth="1"/>
    <col min="5" max="5" width="11.85546875" customWidth="1"/>
    <col min="6" max="6" width="14" customWidth="1"/>
    <col min="7" max="7" width="14.140625" customWidth="1"/>
    <col min="8" max="8" width="13.5703125" customWidth="1"/>
    <col min="9" max="9" width="12.7109375" bestFit="1" customWidth="1"/>
    <col min="10" max="10" width="14.42578125" customWidth="1"/>
    <col min="11" max="11" width="13" customWidth="1"/>
    <col min="12" max="12" width="15" customWidth="1"/>
    <col min="13" max="13" width="13.5703125" customWidth="1"/>
    <col min="14" max="14" width="14.7109375" customWidth="1"/>
    <col min="15" max="15" width="9.28515625" bestFit="1" customWidth="1"/>
    <col min="16" max="16" width="26.28515625" customWidth="1"/>
    <col min="17" max="17" width="14.85546875" bestFit="1" customWidth="1"/>
    <col min="18" max="18" width="14.85546875" customWidth="1"/>
    <col min="19" max="19" width="11.7109375" customWidth="1"/>
    <col min="20" max="25" width="9.28515625" bestFit="1" customWidth="1"/>
    <col min="26" max="26" width="9.85546875" bestFit="1" customWidth="1"/>
    <col min="27" max="27" width="9.28515625" bestFit="1" customWidth="1"/>
  </cols>
  <sheetData>
    <row r="1" spans="1:17" ht="34.5" customHeight="1">
      <c r="A1" s="96" t="s">
        <v>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7" ht="27" customHeight="1" thickBot="1">
      <c r="A2" s="97"/>
      <c r="B2" s="97"/>
      <c r="C2" s="98"/>
      <c r="D2" s="99"/>
      <c r="E2" s="98"/>
      <c r="F2" s="99"/>
      <c r="G2" s="98"/>
      <c r="H2" s="99"/>
      <c r="I2" s="98" t="s">
        <v>55</v>
      </c>
      <c r="J2" s="99"/>
      <c r="K2" s="98"/>
      <c r="L2" s="99"/>
      <c r="M2" s="100" t="s">
        <v>56</v>
      </c>
      <c r="N2" s="100"/>
    </row>
    <row r="3" spans="1:17" ht="54" customHeight="1" thickTop="1" thickBot="1">
      <c r="A3" s="101" t="s">
        <v>57</v>
      </c>
      <c r="B3" s="101" t="s">
        <v>58</v>
      </c>
      <c r="C3" s="101" t="s">
        <v>59</v>
      </c>
      <c r="D3" s="102" t="s">
        <v>60</v>
      </c>
      <c r="E3" s="101" t="s">
        <v>61</v>
      </c>
      <c r="F3" s="102" t="s">
        <v>60</v>
      </c>
      <c r="G3" s="101" t="s">
        <v>62</v>
      </c>
      <c r="H3" s="102" t="s">
        <v>60</v>
      </c>
      <c r="I3" s="101" t="s">
        <v>63</v>
      </c>
      <c r="J3" s="102" t="s">
        <v>60</v>
      </c>
      <c r="K3" s="101" t="s">
        <v>64</v>
      </c>
      <c r="L3" s="102" t="s">
        <v>60</v>
      </c>
      <c r="M3" s="101" t="s">
        <v>65</v>
      </c>
      <c r="N3" s="102" t="s">
        <v>60</v>
      </c>
    </row>
    <row r="4" spans="1:17" ht="31.5" customHeight="1" thickTop="1">
      <c r="A4" s="103">
        <v>2011</v>
      </c>
      <c r="B4" s="103">
        <v>7</v>
      </c>
      <c r="C4" s="103">
        <v>46873</v>
      </c>
      <c r="D4" s="104" t="s">
        <v>66</v>
      </c>
      <c r="E4" s="103">
        <v>522</v>
      </c>
      <c r="F4" s="104" t="s">
        <v>66</v>
      </c>
      <c r="G4" s="105">
        <v>10968</v>
      </c>
      <c r="H4" s="104" t="s">
        <v>66</v>
      </c>
      <c r="I4" s="103">
        <v>9663</v>
      </c>
      <c r="J4" s="104" t="s">
        <v>66</v>
      </c>
      <c r="K4" s="106">
        <v>764</v>
      </c>
      <c r="L4" s="104" t="s">
        <v>66</v>
      </c>
      <c r="M4" s="106">
        <v>15873</v>
      </c>
      <c r="N4" s="104" t="s">
        <v>66</v>
      </c>
    </row>
    <row r="5" spans="1:17" ht="36" customHeight="1">
      <c r="A5" s="107">
        <v>2012</v>
      </c>
      <c r="B5" s="107">
        <v>8</v>
      </c>
      <c r="C5" s="108">
        <v>52433</v>
      </c>
      <c r="D5" s="109">
        <f>(C5/C4)*100-100</f>
        <v>11.861839438482718</v>
      </c>
      <c r="E5" s="108">
        <v>676</v>
      </c>
      <c r="F5" s="109">
        <f>(E5/E4)*100-100</f>
        <v>29.501915708812277</v>
      </c>
      <c r="G5" s="108">
        <v>9245</v>
      </c>
      <c r="H5" s="110">
        <f>(G5/G4)*100-100</f>
        <v>-15.709336250911747</v>
      </c>
      <c r="I5" s="108">
        <v>9953</v>
      </c>
      <c r="J5" s="109">
        <f>(I5/I4)*100-100</f>
        <v>3.0011383628272768</v>
      </c>
      <c r="K5" s="108">
        <v>474</v>
      </c>
      <c r="L5" s="109">
        <f>(K5/K4)*100-100</f>
        <v>-37.958115183246079</v>
      </c>
      <c r="M5" s="108">
        <v>15878</v>
      </c>
      <c r="N5" s="109">
        <f>(M5/M4)*100-100</f>
        <v>3.1500031500030445E-2</v>
      </c>
      <c r="P5" s="111">
        <v>751033785</v>
      </c>
    </row>
    <row r="6" spans="1:17" ht="30.75" customHeight="1">
      <c r="A6" s="107">
        <v>2013</v>
      </c>
      <c r="B6" s="107">
        <v>8</v>
      </c>
      <c r="C6" s="107">
        <v>52935</v>
      </c>
      <c r="D6" s="109">
        <f>(C6/C5)*100-100</f>
        <v>0.95741231667079774</v>
      </c>
      <c r="E6" s="107">
        <v>791</v>
      </c>
      <c r="F6" s="109">
        <f>(E6/E5)*100-100</f>
        <v>17.011834319526614</v>
      </c>
      <c r="G6" s="112">
        <v>10918</v>
      </c>
      <c r="H6" s="109">
        <f>(G6/G5)*100-100</f>
        <v>18.096268253109798</v>
      </c>
      <c r="I6" s="107">
        <v>10467</v>
      </c>
      <c r="J6" s="109">
        <f>(I6/I5)*100-100</f>
        <v>5.1642720787702103</v>
      </c>
      <c r="K6" s="107">
        <v>962</v>
      </c>
      <c r="L6" s="109">
        <f>(K6/K5)*100-100</f>
        <v>102.95358649789029</v>
      </c>
      <c r="M6" s="107">
        <v>17537</v>
      </c>
      <c r="N6" s="109">
        <f>(M6/M5)*100-100</f>
        <v>10.448419196372342</v>
      </c>
      <c r="P6" s="111">
        <v>11882918098</v>
      </c>
    </row>
    <row r="7" spans="1:17" ht="41.25" customHeight="1">
      <c r="A7" s="103">
        <v>2014</v>
      </c>
      <c r="B7" s="103">
        <v>8</v>
      </c>
      <c r="C7" s="103">
        <v>50435</v>
      </c>
      <c r="D7" s="113">
        <f>(C7/C6)*100-100</f>
        <v>-4.7227732124303401</v>
      </c>
      <c r="E7" s="103">
        <v>788</v>
      </c>
      <c r="F7" s="113">
        <f>(E7/E6)*100-100</f>
        <v>-0.37926675094817597</v>
      </c>
      <c r="G7" s="103">
        <v>12365</v>
      </c>
      <c r="H7" s="113">
        <f>(G7/G6)*100-100</f>
        <v>13.253343103132437</v>
      </c>
      <c r="I7" s="103">
        <v>12272</v>
      </c>
      <c r="J7" s="113">
        <f>(I7/I6)*100-100</f>
        <v>17.244673736505206</v>
      </c>
      <c r="K7" s="103">
        <v>912</v>
      </c>
      <c r="L7" s="113">
        <f>(K7/K6)*100-100</f>
        <v>-5.197505197505194</v>
      </c>
      <c r="M7" s="103">
        <v>16928</v>
      </c>
      <c r="N7" s="113">
        <f>(M7/M6)*100-100</f>
        <v>-3.4726578092033975</v>
      </c>
      <c r="P7" s="111">
        <v>7828378306</v>
      </c>
      <c r="Q7" s="114"/>
    </row>
    <row r="8" spans="1:17" ht="41.25" customHeight="1">
      <c r="A8" s="103">
        <v>2015</v>
      </c>
      <c r="B8" s="103">
        <v>8</v>
      </c>
      <c r="C8" s="103">
        <v>48621</v>
      </c>
      <c r="D8" s="113">
        <f>(C8/C7)*100-100</f>
        <v>-3.5967086348765775</v>
      </c>
      <c r="E8" s="103">
        <v>770</v>
      </c>
      <c r="F8" s="113">
        <f>(E8/E7)*100-100</f>
        <v>-2.28426395939087</v>
      </c>
      <c r="G8" s="103">
        <v>8856</v>
      </c>
      <c r="H8" s="113">
        <f>(G8/G7)*100-100</f>
        <v>-28.378487666801462</v>
      </c>
      <c r="I8" s="103">
        <v>6053</v>
      </c>
      <c r="J8" s="113">
        <f>(I8/I7)*100-100</f>
        <v>-50.676336375488916</v>
      </c>
      <c r="K8" s="103">
        <v>1005</v>
      </c>
      <c r="L8" s="113">
        <f>(K8/K7)*100-100</f>
        <v>10.19736842105263</v>
      </c>
      <c r="M8" s="103">
        <v>11204</v>
      </c>
      <c r="N8" s="113">
        <f>(M8/M7)*100-100</f>
        <v>-33.813799621928169</v>
      </c>
      <c r="P8" s="111">
        <v>7565358923</v>
      </c>
      <c r="Q8" s="114"/>
    </row>
    <row r="9" spans="1:17" ht="41.25" customHeight="1" thickBot="1">
      <c r="A9" s="115">
        <v>2016</v>
      </c>
      <c r="B9" s="115">
        <v>8</v>
      </c>
      <c r="C9" s="115">
        <v>46876</v>
      </c>
      <c r="D9" s="113">
        <f>(C9/C8)*100-100</f>
        <v>-3.5889841837888952</v>
      </c>
      <c r="E9" s="115">
        <v>708</v>
      </c>
      <c r="F9" s="113">
        <f>(E9/E8)*100-100</f>
        <v>-8.0519480519480595</v>
      </c>
      <c r="G9" s="115">
        <v>7565</v>
      </c>
      <c r="H9" s="113">
        <f>(G9/G8)*100-100</f>
        <v>-14.577687443541095</v>
      </c>
      <c r="I9" s="115">
        <v>7828</v>
      </c>
      <c r="J9" s="113">
        <f>(I9/I8)*100-100</f>
        <v>29.324301999008753</v>
      </c>
      <c r="K9" s="115">
        <v>751</v>
      </c>
      <c r="L9" s="113">
        <f>(K9/K8)*100-100</f>
        <v>-25.273631840796014</v>
      </c>
      <c r="M9" s="115">
        <v>11883</v>
      </c>
      <c r="N9" s="113">
        <f>(M9/M8)*100-100</f>
        <v>6.0603355944305548</v>
      </c>
      <c r="P9" s="116"/>
      <c r="Q9" s="114"/>
    </row>
    <row r="10" spans="1:17" ht="22.5" customHeight="1" thickTop="1">
      <c r="A10" s="117" t="s">
        <v>67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P10" s="116"/>
    </row>
    <row r="11" spans="1:17" ht="15.75" customHeight="1">
      <c r="A11" s="118"/>
      <c r="B11" s="118"/>
      <c r="C11" s="118"/>
      <c r="D11" s="119"/>
      <c r="E11" s="118"/>
      <c r="F11" s="119"/>
      <c r="G11" s="118"/>
      <c r="H11" s="119"/>
      <c r="I11" s="118"/>
      <c r="J11" s="119"/>
      <c r="K11" s="118"/>
      <c r="L11" s="119"/>
      <c r="M11" s="120" t="s">
        <v>68</v>
      </c>
      <c r="N11" s="121"/>
      <c r="P11" s="8"/>
      <c r="Q11" s="114"/>
    </row>
    <row r="12" spans="1:17" ht="15.75" customHeight="1">
      <c r="A12" s="118"/>
      <c r="B12" s="118"/>
      <c r="C12" s="118"/>
      <c r="D12" s="119"/>
      <c r="E12" s="118"/>
      <c r="F12" s="119"/>
      <c r="G12" s="118"/>
      <c r="H12" s="119"/>
      <c r="I12" s="118"/>
      <c r="J12" s="119"/>
      <c r="K12" s="118"/>
      <c r="L12" s="119"/>
      <c r="M12" s="118"/>
      <c r="N12" s="119"/>
    </row>
    <row r="13" spans="1:17" ht="15.75" customHeight="1">
      <c r="A13" s="118"/>
      <c r="B13" s="118"/>
      <c r="C13" s="118"/>
      <c r="D13" s="119"/>
      <c r="E13" s="118"/>
      <c r="F13" s="119"/>
      <c r="G13" s="118"/>
      <c r="H13" s="119"/>
      <c r="I13" s="118"/>
      <c r="J13" s="119"/>
      <c r="K13" s="118"/>
      <c r="L13" s="119"/>
      <c r="M13" s="118"/>
      <c r="N13" s="119"/>
    </row>
    <row r="14" spans="1:17" ht="15.75" customHeight="1">
      <c r="A14" s="118"/>
      <c r="B14" s="118"/>
      <c r="C14" s="118"/>
      <c r="D14" s="119"/>
      <c r="E14" s="118"/>
      <c r="F14" s="119"/>
      <c r="G14" s="118"/>
      <c r="H14" s="119"/>
      <c r="I14" s="118"/>
      <c r="J14" s="119"/>
      <c r="K14" s="118"/>
      <c r="L14" s="119"/>
      <c r="M14" s="118"/>
      <c r="N14" s="119"/>
    </row>
    <row r="15" spans="1:17" ht="15.75" customHeight="1">
      <c r="A15" s="118"/>
      <c r="B15" s="118"/>
      <c r="C15" s="118"/>
      <c r="D15" s="119"/>
      <c r="E15" s="118"/>
      <c r="F15" s="119"/>
      <c r="G15" s="118"/>
      <c r="H15" s="119"/>
      <c r="I15" s="118"/>
      <c r="J15" s="119"/>
      <c r="K15" s="118"/>
      <c r="L15" s="119"/>
      <c r="M15" s="118"/>
      <c r="N15" s="119"/>
    </row>
    <row r="16" spans="1:17" ht="15.75" customHeight="1">
      <c r="A16" s="118"/>
      <c r="B16" s="118"/>
      <c r="C16" s="118"/>
      <c r="D16" s="119"/>
      <c r="E16" s="118"/>
      <c r="F16" s="119"/>
      <c r="G16" s="118"/>
      <c r="H16" s="119"/>
      <c r="I16" s="118"/>
      <c r="J16" s="119"/>
      <c r="K16" s="118"/>
      <c r="L16" s="119"/>
      <c r="M16" s="118"/>
      <c r="N16" s="119"/>
    </row>
    <row r="17" spans="1:16" ht="19.5" customHeight="1">
      <c r="A17" s="118"/>
      <c r="B17" s="118"/>
      <c r="C17" s="118"/>
      <c r="D17" s="119"/>
      <c r="E17" s="118"/>
      <c r="F17" s="119"/>
      <c r="G17" s="118"/>
      <c r="H17" s="119"/>
      <c r="I17" s="118"/>
      <c r="J17" s="119"/>
      <c r="K17" s="118"/>
      <c r="L17" s="119"/>
      <c r="M17" s="118"/>
      <c r="N17" s="119"/>
    </row>
    <row r="18" spans="1:16" ht="19.5" customHeight="1">
      <c r="A18" s="118"/>
      <c r="B18" s="118"/>
      <c r="C18" s="118"/>
      <c r="D18" s="119"/>
      <c r="E18" s="118"/>
      <c r="F18" s="119"/>
      <c r="G18" s="118"/>
      <c r="H18" s="119"/>
      <c r="I18" s="118"/>
      <c r="J18" s="119"/>
      <c r="K18" s="122"/>
      <c r="L18" s="123"/>
      <c r="M18" s="118"/>
      <c r="N18" s="119"/>
    </row>
    <row r="19" spans="1:16" ht="19.5" customHeight="1">
      <c r="A19" s="118"/>
      <c r="B19" s="118"/>
      <c r="C19" s="118"/>
      <c r="D19" s="119"/>
      <c r="E19" s="118"/>
      <c r="F19" s="119"/>
      <c r="G19" s="118"/>
      <c r="H19" s="119"/>
      <c r="I19" s="118"/>
      <c r="J19" s="119"/>
      <c r="K19" s="118"/>
      <c r="L19" s="119"/>
      <c r="M19" s="118"/>
      <c r="N19" s="119"/>
    </row>
    <row r="20" spans="1:16" ht="19.5" customHeight="1">
      <c r="A20" s="118"/>
      <c r="B20" s="118"/>
      <c r="C20" s="124"/>
      <c r="D20" s="119"/>
      <c r="E20" s="118"/>
      <c r="F20" s="119"/>
      <c r="G20" s="118"/>
      <c r="H20" s="119"/>
      <c r="I20" s="118"/>
      <c r="J20" s="119"/>
      <c r="K20" s="118"/>
      <c r="L20" s="119"/>
      <c r="M20" s="124"/>
      <c r="N20" s="124"/>
    </row>
    <row r="21" spans="1:16" ht="19.5" customHeight="1">
      <c r="A21" s="118"/>
      <c r="B21" s="118"/>
      <c r="C21" s="118"/>
      <c r="D21" s="119"/>
      <c r="E21" s="118"/>
      <c r="F21" s="119"/>
      <c r="G21" s="118"/>
      <c r="H21" s="119"/>
      <c r="I21" s="118"/>
      <c r="J21" s="119"/>
      <c r="K21" s="118"/>
      <c r="L21" s="119"/>
      <c r="M21" s="118"/>
      <c r="N21" s="119"/>
    </row>
    <row r="22" spans="1:16" ht="19.5" customHeight="1">
      <c r="A22" s="118"/>
      <c r="B22" s="118"/>
      <c r="C22" s="118"/>
      <c r="D22" s="119"/>
      <c r="E22" s="118"/>
      <c r="F22" s="119"/>
      <c r="G22" s="118"/>
      <c r="H22" s="119"/>
      <c r="I22" s="118"/>
      <c r="J22" s="119"/>
      <c r="K22" s="118"/>
      <c r="L22" s="119"/>
      <c r="M22" s="118"/>
      <c r="N22" s="119"/>
    </row>
    <row r="23" spans="1:16" ht="19.5" customHeight="1">
      <c r="A23" s="118"/>
      <c r="B23" s="118"/>
      <c r="C23" s="118"/>
      <c r="D23" s="119"/>
      <c r="E23" s="125"/>
      <c r="F23" s="125"/>
      <c r="G23" s="118"/>
      <c r="H23" s="119"/>
      <c r="I23" s="118"/>
      <c r="J23" s="119"/>
      <c r="K23" s="118"/>
      <c r="L23" s="119"/>
      <c r="M23" s="118"/>
      <c r="N23" s="119"/>
    </row>
    <row r="24" spans="1:16" ht="19.5" customHeight="1">
      <c r="A24" s="118"/>
      <c r="B24" s="118"/>
      <c r="C24" s="118"/>
      <c r="D24" s="119"/>
      <c r="E24" s="118"/>
      <c r="F24" s="125"/>
      <c r="G24" s="118"/>
      <c r="H24" s="119"/>
      <c r="I24" s="118"/>
      <c r="J24" s="119"/>
      <c r="K24" s="118"/>
      <c r="L24" s="119"/>
      <c r="M24" s="118"/>
      <c r="N24" s="119"/>
      <c r="P24" s="114"/>
    </row>
    <row r="30" spans="1:16" ht="19.5" customHeight="1">
      <c r="H30" t="s">
        <v>69</v>
      </c>
    </row>
    <row r="33" spans="10:10" ht="19.5" customHeight="1">
      <c r="J33" s="126"/>
    </row>
    <row r="35" spans="10:10" ht="19.5" customHeight="1">
      <c r="J35" s="126"/>
    </row>
  </sheetData>
  <mergeCells count="4">
    <mergeCell ref="A1:N1"/>
    <mergeCell ref="A2:B2"/>
    <mergeCell ref="M2:N2"/>
    <mergeCell ref="A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Ibtehal Haseen</dc:creator>
  <cp:lastModifiedBy>internet</cp:lastModifiedBy>
  <dcterms:created xsi:type="dcterms:W3CDTF">2017-11-21T09:23:54Z</dcterms:created>
  <dcterms:modified xsi:type="dcterms:W3CDTF">2018-03-20T06:17:20Z</dcterms:modified>
</cp:coreProperties>
</file>